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7395" activeTab="1"/>
  </bookViews>
  <sheets>
    <sheet name="บัญชีโครงการ,กิจกรรม" sheetId="1" r:id="rId1"/>
    <sheet name="บัญชีโครงการ,กิจกรรม,งบประมาณ" sheetId="2" r:id="rId2"/>
    <sheet name="คิดงบประมาณ" sheetId="3" r:id="rId3"/>
    <sheet name="Sheet1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<sst xmlns="http://schemas.openxmlformats.org/spreadsheetml/2006/main" count="2260" uniqueCount="532">
  <si>
    <t>องค์การบริหารส่วนตำบลเบิกไพร  อำเภอจอมบึง  จังหวัดราชบุรี</t>
  </si>
  <si>
    <t>คิดเป็นร้อยละของ</t>
  </si>
  <si>
    <t>จำนวน</t>
  </si>
  <si>
    <t>หน่วยดำเนินการ</t>
  </si>
  <si>
    <t>ที่ดำเนินการ</t>
  </si>
  <si>
    <t>งบประมาณ</t>
  </si>
  <si>
    <t>งบประมาณทั้งหมด</t>
  </si>
  <si>
    <t>1.</t>
  </si>
  <si>
    <t>อบต.เบิกไพร</t>
  </si>
  <si>
    <t>รวม</t>
  </si>
  <si>
    <t>2.</t>
  </si>
  <si>
    <t>3.</t>
  </si>
  <si>
    <t>3.1</t>
  </si>
  <si>
    <t>4.</t>
  </si>
  <si>
    <t>5.</t>
  </si>
  <si>
    <t>6.</t>
  </si>
  <si>
    <t>และภูมิปัญญาท้องถิ่น</t>
  </si>
  <si>
    <t>7.</t>
  </si>
  <si>
    <t>รวมทั้งสิ้น</t>
  </si>
  <si>
    <t xml:space="preserve"> </t>
  </si>
  <si>
    <t>/</t>
  </si>
  <si>
    <t>ภายใต้ยุทธศาสตร์ที่ 2  ยุทธศาสตร์การพัฒนาคน (งานส่งเสริมคุณภาพชีวิต)</t>
  </si>
  <si>
    <t>ลำดับ</t>
  </si>
  <si>
    <t>โครงการ/กิจกรรม</t>
  </si>
  <si>
    <t>สถานที่ดำเนินการ</t>
  </si>
  <si>
    <t>หน่วย</t>
  </si>
  <si>
    <t xml:space="preserve">ที่ </t>
  </si>
  <si>
    <t>ดำเนินการ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</si>
  <si>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</si>
  <si>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</si>
  <si>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</si>
  <si>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</si>
  <si>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</si>
  <si>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</si>
  <si>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</si>
  <si>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</si>
  <si>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</si>
  <si>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</si>
  <si>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</si>
  <si>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</si>
  <si>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หมู่ที่ 1-11</t>
  </si>
  <si>
    <t>ตำบลเบิกไพร</t>
  </si>
  <si>
    <t>การมีส่วนร่วมในการประชุมสภา</t>
  </si>
  <si>
    <t xml:space="preserve">ท้องถิ่น </t>
  </si>
  <si>
    <t>การมีส่วนร่วมในการจัดทำขอบัญญัติ</t>
  </si>
  <si>
    <t>การมีส่วนร่วมในการวางแผนพัฒนา</t>
  </si>
  <si>
    <t>การมีส่วนร่วมในการจัดทำงบประมาณ</t>
  </si>
  <si>
    <t xml:space="preserve">รายจ่าย </t>
  </si>
  <si>
    <t xml:space="preserve">การมีส่วนร่วมในการจัดซื้อจัดจ้าง </t>
  </si>
  <si>
    <t xml:space="preserve">การมีส่วนร่วมในการเงิน/บัญชี </t>
  </si>
  <si>
    <t>8.</t>
  </si>
  <si>
    <t>อำเภอจอมบึง</t>
  </si>
  <si>
    <t>วันสำคัญทางรัฐพิธี</t>
  </si>
  <si>
    <t>ให้บริการจัดเก็บภาษีนอกสถานที่</t>
  </si>
  <si>
    <t>อบต.</t>
  </si>
  <si>
    <t>ดอกไม้ และพวงมาลา สำหรับพิธีวันสำคัญ</t>
  </si>
  <si>
    <t>โครงการรณรงค์การจัดการสิ่งแวดล้อม</t>
  </si>
  <si>
    <t>และปรับภูมิทัศน์ 2 ข้างทาง</t>
  </si>
  <si>
    <t>ศูนย์พัฒนาเด็กเล็ก</t>
  </si>
  <si>
    <t>สนับสนุนอาหารกลางวัน</t>
  </si>
  <si>
    <t>1. เพื่อเป็นค่าใช้จ่ายตามโครงการรณรงค์การ</t>
  </si>
  <si>
    <t>จัดการสิ่งแวดล้อมและปรับภูมิทัศน์ 2 ข้างทาง</t>
  </si>
  <si>
    <t>1. เพื่อเป็นค่าพวงมาลัย ช่อดอกไม้ กระเช้า</t>
  </si>
  <si>
    <t>ภายใต้ยุทธศาสตร์ที่ 1 ยุทธศาสตร์การพัฒนาด้านโครงสร้างพื้นฐาน</t>
  </si>
  <si>
    <t>ภายใต้ยุทธศาสตร์ที่ 3  ด้านการจัดระเบียบชุมชน/สังคม และการรักษาความสงบเรียบร้อย</t>
  </si>
  <si>
    <t>ภายใต้ยุทธศาสตร์ที่ 4  ด้านการวางแผน  การส่งเสริมการลงทุน พาณิชยกรรม และการท่องเที่ยว</t>
  </si>
  <si>
    <t>ภายใต้ยุทธศาสตร์ที่ 5  ด้านการบริหารจัดการและการอนุรักษ์ทรัพยากรธรรมชาติสิ่งแวดล้อม</t>
  </si>
  <si>
    <t>ภายใต้ยุทธศาสตร์ที่ 7    ด้านการบริหารกิจการบ้านเมืองที่ดี  เพิ่มประสิทธิภาพการเมือง การบริหาร  การพัฒนาบุคลากร และกระบวนการประชาคม</t>
  </si>
  <si>
    <t xml:space="preserve">(4)  แนวทางการพัฒนาที่ 4  ด้านการศึกษา </t>
  </si>
  <si>
    <t xml:space="preserve">(5)  แนวทางการพัฒนาที่ 5  ด้านการสาธารณสุข     </t>
  </si>
  <si>
    <t>(6)  แนวทางการพัฒนาที่ 7  ด้านการป้องกันและแก้ไขปัญหายาเสพติด</t>
  </si>
  <si>
    <t>(1)  แนวทางการพัฒนาที่ 1 ด้านการวางแผนพัฒนาท้องถิ่น</t>
  </si>
  <si>
    <t>(2)  แนวทางการพัฒนาที่ 3  ด้านการส่งเสริมการลงทุน</t>
  </si>
  <si>
    <t>(2)  แนวทางการพัฒนาที่ 2  ด้านการจัดการสิ่งแวดล้อมและมลพิษต่าง ๆ</t>
  </si>
  <si>
    <t xml:space="preserve">(1)  แนวทางการพัฒนาที่ 1  ด้านการคุ้มครองดูแล บำรุงรักษา ใช้ประโยชน์จากป่าไม้ ที่ดิน ทรัพยากรธรรมชาติ และสิ่งแวดล้อม  </t>
  </si>
  <si>
    <t>(3)  แนวทางการพัฒนาที่ 3  ด้านการดูแลรักษาที่สาธารณะ</t>
  </si>
  <si>
    <t>(1)  แนวทางการพัฒนาที่ 2  ด้านงานศาสนา วัฒนธรรมท้องถิ่นและภูมิปัญญาท้องถิ่น</t>
  </si>
  <si>
    <t>(1)  แนวทางการพัฒนาที่ 1  ด้านการพัฒนาบุคลากร</t>
  </si>
  <si>
    <t>(2)  แนวทางการพัฒนาที่ 2  ด้านการพัฒนารายได้</t>
  </si>
  <si>
    <t xml:space="preserve">(3)  แนวทางการพัฒนาที่ 3  ด้านการพัฒนาการจัดหาเครื่องมือเครื่องใช้ที่ทันสมัยและสถานที่ปฏิบัติงานให้เพียงพอและมีประสิทธิภาพการให้บริการแก่ประชาชน </t>
  </si>
  <si>
    <t>(4)  แนวทางการพัฒนาที่ 4  ด้านการให้บริการแก่ประชาชน</t>
  </si>
  <si>
    <t>สำนักปลัด</t>
  </si>
  <si>
    <t>สมทบกองทุนหลักประกันสุขภาพ (สปสช.)</t>
  </si>
  <si>
    <t xml:space="preserve">1. เพื่อสมทบกองทุนหลักประกันสุขภาพ (สปสช.) </t>
  </si>
  <si>
    <t>จัดกิจกรรมงานวันเด็กแห่งชาติ</t>
  </si>
  <si>
    <t>ร.ร.ทั้ง 4 แห่ง และ</t>
  </si>
  <si>
    <t xml:space="preserve">ร.ร.ทั้ง 4 แห่ง  </t>
  </si>
  <si>
    <t>ส่วนการศึกษาฯ</t>
  </si>
  <si>
    <t>โครงการเสริมสร้างศักยภาพเด็กและเยาวชน</t>
  </si>
  <si>
    <t>ในตำบลเบิกไพร</t>
  </si>
  <si>
    <t>1. เพื่อเป็นค่าใช้จ่ายในการจัดทำโครงการเสริมสร้าง</t>
  </si>
  <si>
    <t>ศักยภาพเด็กและเยาวชนในตำบลเบิกไพร</t>
  </si>
  <si>
    <t xml:space="preserve">ศูนย์พัฒนาเด็กเล็ก  </t>
  </si>
  <si>
    <t xml:space="preserve">ศูนย์พัฒนาเด็กเล็ก </t>
  </si>
  <si>
    <t xml:space="preserve">จอมบึง </t>
  </si>
  <si>
    <t>เทิดพระเกียรติ รัชกาลที่ 5 และสืบสานประเพณีของดี</t>
  </si>
  <si>
    <t xml:space="preserve">ส่วนการศึกษาฯ </t>
  </si>
  <si>
    <t>สำหรับเป็นค่าเบี้ยเลี้ยง ค่าพาหนะ ค่าเช่าที่พัก และ</t>
  </si>
  <si>
    <t>ค่าใช้จ่ายอื่นๆในการเดินทางไปราชการ  หรือไปอบรม</t>
  </si>
  <si>
    <t xml:space="preserve">สัมมนาของนายก รองนายก พนักงานส่วนตำบล </t>
  </si>
  <si>
    <t>ลูกจ้างประจำ ลูกจ้างชั่วคราว พนักงานจ้าง ตามที่กรม</t>
  </si>
  <si>
    <t>อบรม สัมมนาที่หน่วยงานอื่นๆ</t>
  </si>
  <si>
    <t>ส่งเสริมปกครองส่วนท้องถิ่น เป็นผู้จัดหรือในการจัด</t>
  </si>
  <si>
    <t>1. เพื่อจ่ายเป็นค่าจัดซื้อสารเคมีที่ใช้ในการพ่นหมอกควัน</t>
  </si>
  <si>
    <t>ของโรคไข้เลือดออก</t>
  </si>
  <si>
    <t>2. เพื่อค่าใช้จ่ายในการรณรงค์ป้องกันการแพร่ระบาด</t>
  </si>
  <si>
    <t>การมีส่วนร่วมในการประชุมสภาท้องถิ่น</t>
  </si>
  <si>
    <t>การมีส่วนร่วมในการจัดทำขอบัญญัติท้องถิ่น</t>
  </si>
  <si>
    <t>การมีส่วนร่วมในการวางแผนพัฒนาท้องถิ่น</t>
  </si>
  <si>
    <t xml:space="preserve">การมีส่วนร่วมในการจัดทำงบประมาณรายจ่าย </t>
  </si>
  <si>
    <t>การมีส่วนร่วมในการติดตามประเมินผล</t>
  </si>
  <si>
    <t>(1)  แนวทางการพัฒนาที่ 1  ด้านการส่งเสริมประชาธิปไตย ความเสมอภาค สิทธิ เสรีภาพของประชาชน</t>
  </si>
  <si>
    <t>(2)  แนวทางการพัฒนาที่ 2  ด้านการส่งเสริมการมีส่วนร่วมของประชาชนในการพัฒนาท้องถิ่น</t>
  </si>
  <si>
    <t>ประเมินความพึงพอใจในการให้บริการของ</t>
  </si>
  <si>
    <t>1. เพื่อเป็นค่าใช้จ่ายในการประเมินความพึงพอใจใน</t>
  </si>
  <si>
    <t>การให้บริการของ อบต.</t>
  </si>
  <si>
    <t>ศูนย์บริการ</t>
  </si>
  <si>
    <t>สาธารณสุขมูลฐาน</t>
  </si>
  <si>
    <t xml:space="preserve">สำนักปลัด </t>
  </si>
  <si>
    <t>1. เพื่อเป็นค่าใช้จ่ายในการตั้งจุดตรวจ การประชุม</t>
  </si>
  <si>
    <t>หรือการดำเนินกิจกรรมอื่น ๆ ในการป้องกันและลด</t>
  </si>
  <si>
    <t>ค่าพวงมาลัย ช่อดอกไม้ กระเช้าดอกไม้</t>
  </si>
  <si>
    <t xml:space="preserve"> และพวงมาลา สำหรับพิธีวันสำคัญ</t>
  </si>
  <si>
    <t xml:space="preserve">แนวพระราชดำริ </t>
  </si>
  <si>
    <t>(1)  แนวทางการพัฒนาที่ 1  ด้านการคมนาคมและขนส่ง</t>
  </si>
  <si>
    <t>(2)  แนวทางการพัฒนาที่ 2  ด้านสาธารณูปโภค</t>
  </si>
  <si>
    <t>รายละเอียดของโครงการ/กิจกรรม</t>
  </si>
  <si>
    <t>เบี้ยยังชีพผู้ป่วยโรคเอดส์</t>
  </si>
  <si>
    <t xml:space="preserve">1. เพื่อเป็นเงินสงเคราะห์เบี้ยยังชีพผู้ป่วยโรคเอดส์ </t>
  </si>
  <si>
    <r>
      <t xml:space="preserve">(3)  แนวทางการพัฒนาที่ 3 </t>
    </r>
    <r>
      <rPr>
        <sz val="16"/>
        <rFont val="TH SarabunIT๙"/>
        <family val="2"/>
      </rPr>
      <t xml:space="preserve"> </t>
    </r>
    <r>
      <rPr>
        <b/>
        <sz val="16"/>
        <rFont val="TH SarabunIT๙"/>
        <family val="2"/>
      </rPr>
      <t>ด้านนันทนาการ</t>
    </r>
  </si>
  <si>
    <t>1. อุดหนุนศูนย์บริการสาธารณสุขมูลฐานเพื่อเป็น</t>
  </si>
  <si>
    <t>ค่าใช้จ่ายในการประชุม การจัดกิจกรรมต่างๆ ของศูนย์</t>
  </si>
  <si>
    <t>(ออมวันละบาท)</t>
  </si>
  <si>
    <t>ตามที่คณะกรรมการการเลือกตั้งกำหนด และการรณรงค์</t>
  </si>
  <si>
    <t>ประชาสัมพันธ์ให้ประชาชนทราบถึงสิทธิและหน้าที่ในการ</t>
  </si>
  <si>
    <t>มีส่วนร่วมทางการเมือง</t>
  </si>
  <si>
    <t>การเลือกตั้งของ อบต.เบิกไพร</t>
  </si>
  <si>
    <t>1. เพื่อจ่ายเป็นค่าใช้จ่ายในการจัดงานประเพณี</t>
  </si>
  <si>
    <t>1. เพื่อจ่ายเป็นค่าใช้จ่ายในการจัดงานวันสำคัญของทาง</t>
  </si>
  <si>
    <t xml:space="preserve">ราชการ เช่น วันปิยะมหาราช วันเฉลิมพระชนมพรรษา </t>
  </si>
  <si>
    <t>เป็นต้น</t>
  </si>
  <si>
    <t xml:space="preserve">สปสช. </t>
  </si>
  <si>
    <t>1. เพื่อจ่ายเป็นค่าใช้จ่ายสนับสนุนอาหารกลางวัน</t>
  </si>
  <si>
    <t>ศูนย์พัฒนาเด็กเล็ก และ ร.ร.ในเขต อบต.เบิกไพร 4 แห่ง</t>
  </si>
  <si>
    <t>จัดซื้ออาหารเสริม (นม)</t>
  </si>
  <si>
    <t>1. เพื่อจ่ายเป็นค่าจัดซื้ออาหารเสริม (นม) ของ</t>
  </si>
  <si>
    <t>อุดหนุนค่าอาหารกลางวันเด็กนักเรียน</t>
  </si>
  <si>
    <t xml:space="preserve">1. อุดหนุนค่าอาหารกลางวันเด็กนักเรียน ร.ร.ในเขต </t>
  </si>
  <si>
    <t xml:space="preserve">อบต.เบิกไพร ทั้ง 4 แห่ง </t>
  </si>
  <si>
    <t>โครงการจัดทำแผนที่ภาษีและทะเบียนทรัพย์สิน</t>
  </si>
  <si>
    <t>1. เพื่อเป็นค่าใช้จ่ายตามโครงการจัดทำแผนที่ภาษีและ</t>
  </si>
  <si>
    <t>ทะเบียนทรัพย์สิน</t>
  </si>
  <si>
    <r>
      <t>(1)  แนวทางการพัฒนาที่ 1</t>
    </r>
    <r>
      <rPr>
        <sz val="16"/>
        <rFont val="TH SarabunIT๙"/>
        <family val="2"/>
      </rPr>
      <t xml:space="preserve">  </t>
    </r>
    <r>
      <rPr>
        <b/>
        <sz val="16"/>
        <rFont val="TH SarabunIT๙"/>
        <family val="2"/>
      </rPr>
      <t>ด้านการส่งเสริมอาชีพ</t>
    </r>
    <r>
      <rPr>
        <sz val="16"/>
        <rFont val="TH SarabunIT๙"/>
        <family val="2"/>
      </rPr>
      <t xml:space="preserve">  </t>
    </r>
  </si>
  <si>
    <r>
      <t>(2) แนวทางการพัฒนาที่ 2</t>
    </r>
    <r>
      <rPr>
        <sz val="16"/>
        <rFont val="TH SarabunIT๙"/>
        <family val="2"/>
      </rPr>
      <t xml:space="preserve">  </t>
    </r>
    <r>
      <rPr>
        <b/>
        <sz val="16"/>
        <rFont val="TH SarabunIT๙"/>
        <family val="2"/>
      </rPr>
      <t>ด้านสวัสดิการสังคม</t>
    </r>
    <r>
      <rPr>
        <sz val="16"/>
        <rFont val="TH SarabunIT๙"/>
        <family val="2"/>
      </rPr>
      <t xml:space="preserve">  </t>
    </r>
  </si>
  <si>
    <t>พ.ศ. 2556</t>
  </si>
  <si>
    <t>1. เพื่อเป็นค่าใช้จ่ายตามโครงการขยายเขตประปาหมู่บ้าน</t>
  </si>
  <si>
    <t xml:space="preserve">ภายในตำบลเบิกไพร </t>
  </si>
  <si>
    <t>เพื่อกำจัดยุงและแมลงวัน หรือทรายอะเบท ฯลฯ</t>
  </si>
  <si>
    <t>1. เพื่อเป็นค่าใช้จ่ายในโครงการป้องกันและแก้ไขปัญหา</t>
  </si>
  <si>
    <t>ท้องก่อนวัยอันควร</t>
  </si>
  <si>
    <t>อุดหนุนอำเภอจอมบึงตามโครงการสักการะ</t>
  </si>
  <si>
    <t>พระบรมราชานุสาวรีย์ รัชกาลที่ 5 และสืบสาน</t>
  </si>
  <si>
    <t>ประเพณีของดีจอมบึง</t>
  </si>
  <si>
    <t>1. เพื่อเป็นค่าใช้จ่ายในการจัดงานตามโครงการสักการะ</t>
  </si>
  <si>
    <t>อนุรักษ์ประเพณีสงกรานต์</t>
  </si>
  <si>
    <t xml:space="preserve">สงกรานต์  </t>
  </si>
  <si>
    <t>สืบสานประเพณีลอยกระทง</t>
  </si>
  <si>
    <t>ลอยกระทง</t>
  </si>
  <si>
    <t>1. เพื่อเป็นค่าใช้จ่ายในโครงการส่งเสริมสนับสนุนการจัด</t>
  </si>
  <si>
    <t xml:space="preserve">กิจกรรมวันสำคัญทางศาสนา เช่น วันมาฆบูชา </t>
  </si>
  <si>
    <t>วันอาสาฬหบูชา วันเข้าพรรษา</t>
  </si>
  <si>
    <t>ยาเสพติดในสถานศึกษา</t>
  </si>
  <si>
    <t>1. เพื่อเป็นค่าใช้จ่ายตามโครงการปลูกจิตสำนึกและ</t>
  </si>
  <si>
    <t>อนุรักษ์ทรัพยากรธรรมชาติและสิ่งแวดล้อม</t>
  </si>
  <si>
    <t>ศูนย์พัฒนาเด็กเล็ก อบต.เบิกไพร</t>
  </si>
  <si>
    <t>ภายใต้ยุทธศาสตร์ที่ 6 ด้านศิลปะ ศาสนา วัฒนธรรม  จารีตประเพณี และภูมิปัญญาท้องถิ่น</t>
  </si>
  <si>
    <t>1. เพื่อให้บริการจัดเก็บภาษีนอกสถานที่แก่ประชาชน</t>
  </si>
  <si>
    <t xml:space="preserve">(3)  แนวทางการพัฒนาที่ 3  ด้านการป้องกันและบรรเทาสาธารณภัย  </t>
  </si>
  <si>
    <t>(4)  แนวทางการพัฒนาที่ 4  ด้านการรักษาความสงบเรียบร้อยและความปลอดภัยในชีวิตและทรัพย์สิน</t>
  </si>
  <si>
    <t>(๓)  แนวทางการพัฒนาที่ ๓  ด้านสาธารณูปการ</t>
  </si>
  <si>
    <t>พ.ศ. 2557</t>
  </si>
  <si>
    <t>๒.</t>
  </si>
  <si>
    <t>เพื่อเป็นค่าใช้จ่ายตามโครงการฝึกอบรมให้ความรู้ และ</t>
  </si>
  <si>
    <t>๓.</t>
  </si>
  <si>
    <t>อบต.สัญจรพบประชาชน</t>
  </si>
  <si>
    <t>๑.เพื่อเป็นค่าใช้จ่ายตามโครงการ อบต.สัญจรพบ</t>
  </si>
  <si>
    <t>ประชาชน เช่นการให้บริการต่างๆ นอกสถานที่ ฯลฯ</t>
  </si>
  <si>
    <t>กองช่าง</t>
  </si>
  <si>
    <t>กองคลัง</t>
  </si>
  <si>
    <t>(ข้อบัญญติหน้า 69)</t>
  </si>
  <si>
    <t>(ข้อบัญญติหน้า 75)</t>
  </si>
  <si>
    <t>(ข้อบัญญติหน้า 68)</t>
  </si>
  <si>
    <t>อบตเบิกไพร</t>
  </si>
  <si>
    <t>อบต,เบิกไพร</t>
  </si>
  <si>
    <t xml:space="preserve"> เพื่อเป็นค่าใช้จ่ายตามโครงการต่อเติมและปรับปรุง</t>
  </si>
  <si>
    <t xml:space="preserve"> อบต.เบิกไพร</t>
  </si>
  <si>
    <t>(ข้อบัญญติหน้า 76)</t>
  </si>
  <si>
    <t>(ข้อบัญญติหน้า 71)</t>
  </si>
  <si>
    <t>(ข้อบัญญัติหน้า 57)</t>
  </si>
  <si>
    <t xml:space="preserve"> เพื่อเป็นค่าใช้จ่ายตามโครงการพัฒนาประชาธิปไตยและ</t>
  </si>
  <si>
    <t>พัฒนาระบบการเลือกตั้ง และการรณรงค์ประชาสัมพันธ์</t>
  </si>
  <si>
    <t>ทางการเมือง</t>
  </si>
  <si>
    <t>ให้ประชาชนทราบถึงสิทธิและหน้าที่ในการมีส่วนร่วม</t>
  </si>
  <si>
    <t>โครงการพัฒนาประชาธิปไตยและ</t>
  </si>
  <si>
    <t>ประชาสัมพันธ์ให้ประชาชนทราบถึงสิทธิ</t>
  </si>
  <si>
    <t>และหน้าที่ในการมีส่วนร่วมทางการเมือง</t>
  </si>
  <si>
    <t>(ข้อบัญญัติหน้า 58)</t>
  </si>
  <si>
    <t>9.</t>
  </si>
  <si>
    <t>(ข้อบัญญติหน้า 70)</t>
  </si>
  <si>
    <t>1. เพื่อเป็นค่าใช้จ่ายในโครงการจัดประชุมประชาคม</t>
  </si>
  <si>
    <t xml:space="preserve">หมู่บ้าน เพื่อจัดทำแผนพัฒนาตำบล </t>
  </si>
  <si>
    <t xml:space="preserve">โครงการจัดประชุมประชาคมหมู่บ้าน </t>
  </si>
  <si>
    <t>โครงการส่งเสริมเศรษฐกิจพอเพียง</t>
  </si>
  <si>
    <t xml:space="preserve">ต.เบิกไพร จำนวน 8 ราย ๆ ละ 500 บาท </t>
  </si>
  <si>
    <t>พ.ศ. 2558</t>
  </si>
  <si>
    <t xml:space="preserve"> เพื่อเป็นค่าใช้จ่ายสำหรับการเลือกตั้งของ อบต.เบิกไพร</t>
  </si>
  <si>
    <t>หน้าวัดเบิกไพร</t>
  </si>
  <si>
    <t>(ข้อบัญญติหน้า 54)</t>
  </si>
  <si>
    <t>พัฒนาการระบบการเลือกตั้ง และการรณรงค์</t>
  </si>
  <si>
    <t>โครงการคัดแยกขยะมูลฝอยรักษาสิ่งแวดล้อม</t>
  </si>
  <si>
    <t>เพื่อเป็นค่าใช้จ่ายตามโครงการคัดแยกขยะมูลฝอย</t>
  </si>
  <si>
    <t>รักษาสิ่งแวดล้อม</t>
  </si>
  <si>
    <t>โครงการฝึกอบรมและศึกษาดูงาน</t>
  </si>
  <si>
    <t xml:space="preserve">     เพื่อเป็นค่าใช้จ่ายในการฝึกอบรมและศึกษาดูงานเพื่อ</t>
  </si>
  <si>
    <t>เพิ่มศักยภาพในการปฏิบัติงานของผู้บริหาร สมาชิกสภาฯ</t>
  </si>
  <si>
    <t>พนักงานส่วนตำบล ลูกจ้าง พนักงานจ้าง และผู้นำชุมชน</t>
  </si>
  <si>
    <t>กลุ่มหรือองค์กรต่างๆ ของ อบต.เบิกไพร</t>
  </si>
  <si>
    <t>โครงการส่งเสริมและสนับสนุนกิจกรรมตาม</t>
  </si>
  <si>
    <t>โครงการของรัฐบาล</t>
  </si>
  <si>
    <t>1. เพื่อเป็นค่าใช้จ่ายตามโครงการส่งเสริมและสนับสนุน</t>
  </si>
  <si>
    <t>กิจกรรมตามโครงการต่างๆ ของรัฐบาล ตามข้อสั่งการ</t>
  </si>
  <si>
    <t>และนโยบายของรัฐบาล</t>
  </si>
  <si>
    <t>โครงการอบรมการปลูกจิตสำนึกและค่านิยมที่ดี</t>
  </si>
  <si>
    <t xml:space="preserve">     เพื่อเป็นค่าใช้จ่ายตามโครงการอบรมการปลูกจิตสำนึก</t>
  </si>
  <si>
    <t xml:space="preserve">และค่านิยมที่ดีในการต่อต้านการทุจริต </t>
  </si>
  <si>
    <t>จัดซื้อเครื่องโทรสาร แบบใช้กระดาษธรรมดา</t>
  </si>
  <si>
    <t>ส่งเอกสารได้ครั้งละ 20 แผ่น</t>
  </si>
  <si>
    <t>จัดซื้อกล้องถ่ายภาพนิ่ง ระบบดิจิตอล ความ</t>
  </si>
  <si>
    <t>ละเอียด 16 ล้านพิกเซล</t>
  </si>
  <si>
    <t>จัดซื้อเครื่องตัดหญ้าแบบข้ออ่อน</t>
  </si>
  <si>
    <t xml:space="preserve">จัดซื้อเครื่องพิมพ์แบบฉีดหมึก  </t>
  </si>
  <si>
    <t>(ข้อบัญญติหน้า 58)</t>
  </si>
  <si>
    <t>จัดซื้อตู้เก็บเอกสารแบบ 2 บาน</t>
  </si>
  <si>
    <t>เพื่อจัดซื้อตู้เก็บเอกสารแบบ 2 บานเปิดสูง</t>
  </si>
  <si>
    <t>จัดซื้อรถบรรทุก(ดีเซล)ขนาด 1 ตัน ปริมตร</t>
  </si>
  <si>
    <t>กระบอกสูบไม่ต่ำกว่า 2,400 ตัน ขับเคลื่อน</t>
  </si>
  <si>
    <t>2 ล้อ แบบดับเบิ้ลแค็บ</t>
  </si>
  <si>
    <t xml:space="preserve">  เพื่อจัดซื้อเครื่องพิมพ์แบบฉีดหมึก </t>
  </si>
  <si>
    <t xml:space="preserve"> เพื่อจัดซื้อเครื่องตัดหญ้าแบบข้ออ่อน</t>
  </si>
  <si>
    <t xml:space="preserve">    เพื่อจัดซื้อกล้องถ่ายภาพนิ่ง ระบบดิจิตอล ความ </t>
  </si>
  <si>
    <t xml:space="preserve">    เพื่อจัดซื้อเครื่องโทรสาร แบบใช้กระดาษธรรมดา</t>
  </si>
  <si>
    <t xml:space="preserve">     เพื่อจัดซื้อรถบรรทุก(ดีเซล)ขนาด 1 ตัน ปริมตร</t>
  </si>
  <si>
    <t>กระบอกสูบไม่ต่ำกว่า 2,400 ตัน ขับเคลื่อน 2 ล้อ</t>
  </si>
  <si>
    <t>แบบดับเบิ้ลแค็บ</t>
  </si>
  <si>
    <t>โครงการป้องกันและลดอุบัติเหตุทางถนน</t>
  </si>
  <si>
    <t>ในช่วงเทศกาล</t>
  </si>
  <si>
    <t>อุบัติเหตุช่วงเทศกาล</t>
  </si>
  <si>
    <t xml:space="preserve">โครงการอบรมให้ความรู้ด้านการป้องกันและ   </t>
  </si>
  <si>
    <t>บรรเทาสาธารณภัย</t>
  </si>
  <si>
    <t xml:space="preserve">บรรเทาสาธารณภัย </t>
  </si>
  <si>
    <t>(ข้อบัญญัติหน้า 63)</t>
  </si>
  <si>
    <t>(ข้อบัญญติหน้า 66)</t>
  </si>
  <si>
    <t>โครงการส่งเสริมและสนับสนุนการจัดกิจกรรม</t>
  </si>
  <si>
    <t xml:space="preserve">   เพื่อเป็นค่าใช้จ่ายในการจัดกิจกรรมวันเด็กแห่งชาติ</t>
  </si>
  <si>
    <t xml:space="preserve">    เพื่อเป็นค่าใช้จ่ายในการจัดทำโครงการปฐมนิเทศเด็ก </t>
  </si>
  <si>
    <t>ของศูนย์พัฒนาเด็กเล็ก</t>
  </si>
  <si>
    <t>โครงการทัศนะศึกษาแหล่งเรียนรู้นอกสถานที่</t>
  </si>
  <si>
    <t xml:space="preserve">     เพื่อเป็นค่าใช้จ่ายตามโครงการทัศนศึกษาแหล่งเรียนรู้</t>
  </si>
  <si>
    <t>นอกสถานที่</t>
  </si>
  <si>
    <t>ส่วนการศึกษา</t>
  </si>
  <si>
    <t>วัสดุการศึกษาของศูนย์พัฒนาเด็กเล็ก</t>
  </si>
  <si>
    <t>1.เพื่อเป็นค่าจัดซื้อวัสดุการศึกษาของศูนย์พัฒนาเด็กเล็ก</t>
  </si>
  <si>
    <t xml:space="preserve">จัดซื้อเครื่องพิมพ์ชนิดเลเซอร์/ชนิด led   </t>
  </si>
  <si>
    <t>ขาวดำ</t>
  </si>
  <si>
    <t xml:space="preserve">เพื่อจัดซื้อเครื่องพิมพ์ชนิดเลเซอร์/ชนิด led  ขาวดำ </t>
  </si>
  <si>
    <t>โครงการรณรงค์ควบคุมป้องกันการแพร่ระบาด</t>
  </si>
  <si>
    <t>อันควร</t>
  </si>
  <si>
    <t>โครงการป้องกันและแก้ไขปัญหาท้องก่อนวัย</t>
  </si>
  <si>
    <t>โครงการป้องกันและแก้ไขปัญหาโรคเอดส์</t>
  </si>
  <si>
    <t xml:space="preserve">    เพื่อเป็นค่าใช้จ่ายตามโครงการป้องกันและแก้ไขปัญหา</t>
  </si>
  <si>
    <t>โรคเอดส์</t>
  </si>
  <si>
    <t>อุดหนุนโครงการพัฒนางานสาธารณสุขมูลฐาน</t>
  </si>
  <si>
    <t>ในชุมชน(เงินสนับสนุนการบริการสาธารณสุข)</t>
  </si>
  <si>
    <t xml:space="preserve">  ต่อเติมและปรับปรุงอาคารศูนย์พัฒนาเด็กเล็ก</t>
  </si>
  <si>
    <t>ศาลเจ้าเชื่อมต่อถนนทางหลวงชนบท หมู่ที่ 5</t>
  </si>
  <si>
    <t xml:space="preserve">   ก่อสร้างถนนคอนกรีตเสริมเหล็กสายวัดหนอง</t>
  </si>
  <si>
    <t xml:space="preserve">     เพื่อเป็นค่าก่อสร้างถนนคอนกรีตเสริมเหล็กสายวัด</t>
  </si>
  <si>
    <t xml:space="preserve">หนองศาลเจ้าเชื่อมต่อถนนทางหลวงชนบท (หมู่ที่ 5 </t>
  </si>
  <si>
    <t>เชื่อมต่อหมู่ที่ 9 ) ขนาดกว้าง 4 เมตร ระยะทาง 200 ม.</t>
  </si>
  <si>
    <t>พื้นคอนกรีตหนา 0.15 เมตร พื้นที่คอนกรีตไม่น้อยกว่า</t>
  </si>
  <si>
    <t>800 ตารางเมตร</t>
  </si>
  <si>
    <t xml:space="preserve">นางลำยอง  รุ่งธรรมตระกูล </t>
  </si>
  <si>
    <t xml:space="preserve">    ก่อสร้างถนนลูกรังยกระดับสายบ้าน</t>
  </si>
  <si>
    <t xml:space="preserve">     เพื่อเป็นค่าก่อสร้างถนนลูกรังยกระดับสายบ้าน</t>
  </si>
  <si>
    <t>นางลำยอง  รุ่งธรรมตระกูล หมู่ที่ 1 ขนาด 4 เมตร ระยะ</t>
  </si>
  <si>
    <t xml:space="preserve">ทาง 200 เมตร ลูกรังหนาเฉลี่ยน 20 เซนติเมตร </t>
  </si>
  <si>
    <t xml:space="preserve">หมู่ที่ 1 </t>
  </si>
  <si>
    <t>ต.เบิกไพร</t>
  </si>
  <si>
    <t xml:space="preserve">หมู่ที่ 5 </t>
  </si>
  <si>
    <t>โครงการฝึกอาชีพพัฒนาสู่อาเซียน</t>
  </si>
  <si>
    <t>(ข้อบัญญัติหน้า 76)</t>
  </si>
  <si>
    <t xml:space="preserve">   เพื่อเป็นค่าใช้จ่ายตามโครงการฝึกอาชีพพัฒนาสู่อาเซียน</t>
  </si>
  <si>
    <t>เพื่อเป็นค่าใช้จ่ายตามโครงการส่งเสริมเศรษฐกิจพอเพียง</t>
  </si>
  <si>
    <t>และจังหวัด ฯลฯ</t>
  </si>
  <si>
    <t xml:space="preserve"> โครงการแข่งขันกีฬาในระดับตำบล อำเภอ</t>
  </si>
  <si>
    <t xml:space="preserve">     เพื่อเป็นค่าใช้จ่ายในโครงการแข่งขันกีฬาในระดับ</t>
  </si>
  <si>
    <t>ตำบล อำเภอ และจังหวัด ฯลฯ</t>
  </si>
  <si>
    <t>โครงการแข่งขันกีฬาเดิน วิ่ง เทิดพระเกียรติ</t>
  </si>
  <si>
    <t>และค่าใช้จ่ายอื่นที่จำเป็น</t>
  </si>
  <si>
    <t>โครงการส่งเสริมการดำเนินงานศูนย์เรียนรู้</t>
  </si>
  <si>
    <t>อยู่เย็นเป็นสุข วิถีไทยรามัญ</t>
  </si>
  <si>
    <t xml:space="preserve">     เพื่อเป็นค่าใช้จ่ายตามโครงการส่งเสริมการดำเนินงาน</t>
  </si>
  <si>
    <t>ศูนย์เรียนรู้อยู่เย็นเป็นสุข วิถีไทยรามัญ</t>
  </si>
  <si>
    <t>(ข้อบัญญติหน้า 77)</t>
  </si>
  <si>
    <t>โครงการส่งเสริมศิลปะวัฒนธรรม ประเพณี</t>
  </si>
  <si>
    <t xml:space="preserve">   เพื่อเป็นค่าใช้จ่ายตามโครงการส่งเสริมศิลปะวัฒนธรรม</t>
  </si>
  <si>
    <t>ประเพณี และภูมิปัญญาท้องถิ่น</t>
  </si>
  <si>
    <t>(ข้อบัญญติหน้า 78)</t>
  </si>
  <si>
    <t>(3)  แนวทางการพัฒนาที่ 6  การพัฒนาการท่องเที่ยว</t>
  </si>
  <si>
    <t>โครงการจัดงาน"ท่องเที่ยวราชบุรี ของดี</t>
  </si>
  <si>
    <t>เมืองโอ่ง ปี 2559</t>
  </si>
  <si>
    <t>1. เพื่ออุดหนุนอำเภอจอมบึง ตามโครงการจัดงาน</t>
  </si>
  <si>
    <t>ท่องเที่ยวราชบุรี ของดีเมืองโอ่ง ปื 2559</t>
  </si>
  <si>
    <t>โครงการปลูกหญ้าแฝกตามแนวพระราชดำริ</t>
  </si>
  <si>
    <t>(ข้อบัญญติหน้า 79)</t>
  </si>
  <si>
    <t>โครงการรักษ์ป่าชุมชน</t>
  </si>
  <si>
    <t xml:space="preserve">    เพื่อเป็นค่าใช้จ่ายตามโครงการปลูกหญ้าแฝกตาม</t>
  </si>
  <si>
    <t xml:space="preserve">    เพื่อเป็นค่าใช้จ่ายตามโครงการรักษ์ป่าชุมชน</t>
  </si>
  <si>
    <t>ขยายเขตประปาหมู่บ้าน หมู่ที่ 2 ตำบลเบิกไพร</t>
  </si>
  <si>
    <t>(ข้อบัญญติหน้า 80)</t>
  </si>
  <si>
    <t>หมู่ที่ 2</t>
  </si>
  <si>
    <t>(ข้อบัญญติหน้า 81)</t>
  </si>
  <si>
    <t>(ข้อบัญญติหน้า 82)</t>
  </si>
  <si>
    <t>(ข้อบัญญติหน้า 55)</t>
  </si>
  <si>
    <t>ในการต่อต้านการทุจริต</t>
  </si>
  <si>
    <t xml:space="preserve">     เพื่อจ่ายเป็นค่าใช้จ่ายในการเดินทางไปราชการ</t>
  </si>
  <si>
    <t>ค่าใช้จ่ายในการเดินทางไปราชการใน</t>
  </si>
  <si>
    <t>ราชอาณาจักและนอกราชอาณาจักร</t>
  </si>
  <si>
    <t>(ข้อบัญญัติหน้า 61)</t>
  </si>
  <si>
    <t>(ข้อบัญญัติหน้า 62)</t>
  </si>
  <si>
    <t>วัสดุเครื่องแต่งกาย</t>
  </si>
  <si>
    <t>เพื่อจักซื้อเครื่องแต่งกาย</t>
  </si>
  <si>
    <t>วัสดุดับเพลง</t>
  </si>
  <si>
    <t>เพื่อจัดซื้อวัสดุเครื่องดับเพลง</t>
  </si>
  <si>
    <t>โครงการป้องกันและแก้ไขปัญหายาเสพติดใน</t>
  </si>
  <si>
    <t>(ข้อบัญญัติหน้า 69)</t>
  </si>
  <si>
    <t>ต้านยาเสพติ</t>
  </si>
  <si>
    <t>1. เพื่อเป็นค่าใช้จ่ายตามโครงการแข่งขันกีฬาเดิน วิ่ง</t>
  </si>
  <si>
    <t>เทิอพระเกียรติต้านยยาเสพติด เช่น วัสดุกีฬา ถ้วยรางวัล</t>
  </si>
  <si>
    <t>โครงการปลูกจิตสำนึกและอนุรักษ์ทรัพยากร</t>
  </si>
  <si>
    <t>ธรรมชาติและสิ่งแวดล้อม</t>
  </si>
  <si>
    <t>โครงการส่งเสริมสนับสนุนการจัดกิจกรรม</t>
  </si>
  <si>
    <t>วันสำคัญทางศาสนา</t>
  </si>
  <si>
    <t>สมทบกองทุนสวัสดิการชุมชน ต.เบิกไพร</t>
  </si>
  <si>
    <t xml:space="preserve">    เพื่อเป็นเงินสมทบกองทุนสวัสดิการชุมชน ต.เบิกไพร</t>
  </si>
  <si>
    <t>ในสถานศึกษา</t>
  </si>
  <si>
    <t>(ข้อบัญญัติหน้า 54,61,66,73)</t>
  </si>
  <si>
    <t>โครงการจัดปฐมนิเทศเด็ก</t>
  </si>
  <si>
    <t>(ข้อบัญญติหน้า 67)</t>
  </si>
  <si>
    <t>พ.ศ. 2559</t>
  </si>
  <si>
    <t>พ.ศ.2559</t>
  </si>
  <si>
    <t>(ข้อบัญญัติหน้า 59  )</t>
  </si>
  <si>
    <t>(1)  แผนงาน บริหารงานทั่วไป</t>
  </si>
  <si>
    <t>กองสวัสดิการฯ</t>
  </si>
  <si>
    <t xml:space="preserve">แผนงาน บริหารงานทั่วไป </t>
  </si>
  <si>
    <t>แผนงานการศึกษา</t>
  </si>
  <si>
    <t>แผนงาน บริหารงานทั่วไป</t>
  </si>
  <si>
    <t>แผนงานสังคมสงเคราะห์</t>
  </si>
  <si>
    <t>บัญชีจำนวนครุภัณฑ์สำหรับที่ไม่ได้ดำเนินการตามโครงการพัฒนาท้องถิ่น</t>
  </si>
  <si>
    <t>1. ประเภทครุภัณฑ์สำนักงาน</t>
  </si>
  <si>
    <t>(เป็นครุภัณฑ์นอกบัญชีมาตรฐานครุภัณฑ์)</t>
  </si>
  <si>
    <t>1. มีมือจับชนิดบิด</t>
  </si>
  <si>
    <t>3. คุณสมบัติตามมาตรฐานผลิตภัณฑ์อุตสาหกรรม (มอก.)</t>
  </si>
  <si>
    <t>โต๊ะทำงาน</t>
  </si>
  <si>
    <t>1.โต๊ะทำงาน ขนาดไม่น้อยกว่า 120x65x75 ซม. (กว้างxลึกxสูง)</t>
  </si>
  <si>
    <t>2.มี 4 ลิ้นชัก</t>
  </si>
  <si>
    <t>3.มีที่วางเท้า</t>
  </si>
  <si>
    <t>โดยมีคุณลักษณะ ดังนี้</t>
  </si>
  <si>
    <t>2. มีแผ่นชั้นปรับระดับ 3 ชิ้น</t>
  </si>
  <si>
    <t>จำนวน 1 เครื่อง โดยมีคุณลักษณะดังนี้</t>
  </si>
  <si>
    <t>2. ประเภทครุภัณฑ์คอมพิวเตอร์</t>
  </si>
  <si>
    <t>โดยมีคุณลักษณะดังนี้</t>
  </si>
  <si>
    <t>เป็นครุภัณฑ์ที่จัดซื้อตามราคาท้องถิ่น ซึ่งไม่มีกำหนดในราคามาตรฐานครุภัณฑ์ </t>
  </si>
  <si>
    <t>1. มีพนักพิงสูง</t>
  </si>
  <si>
    <t>ตู้เก็บเอกสาร</t>
  </si>
  <si>
    <t>เพื่อจ่ายเป็นค่าจัดซื้อตู้เหล็ก แบบ 2 บาน จำนวน 1 ตู้ โดยมีคุณลักษณะ ดังนี้</t>
  </si>
  <si>
    <t>โต๊ะคอมพิวเตอร์</t>
  </si>
  <si>
    <t>เพื่อจ่ายเป็นค่าจัดซื้อโต๊ะคอมพิวเตอร์ จำนวน 1 ตัว โดยมีคุณลักษณะดังนี้</t>
  </si>
  <si>
    <t>1. ทำจากไม้ปาร์ติเคิลบอร์ด ปิดผิว PVC</t>
  </si>
  <si>
    <t>2. กันน้ำ และรอยขีดข่วน</t>
  </si>
  <si>
    <t>3. หน้าลิ้นชัก PVC </t>
  </si>
  <si>
    <t>4. ข้างหนา 15 มม.ขอบคิ้วยาง </t>
  </si>
  <si>
    <t>5. ขนาด 120*60*75 ซม.(กว้าง*ลึก*สูง)</t>
  </si>
  <si>
    <t>ภายในเครื่องเดียวกัน</t>
  </si>
  <si>
    <t>เก้าอี้พักคอยขนาด 4 ที่นั่ง</t>
  </si>
  <si>
    <t>เพื่อจ่ายเป็นค่าจัดซื้อเก้าอี้พักคอยขนาด 4 ที่นั่ง จำนวน 1 ตัว </t>
  </si>
  <si>
    <t>1. ขนาด 214x58x94 ซม.</t>
  </si>
  <si>
    <t>(เป็นครุภัณฑ์นอกบัญชีมาตรฐานครุภัณฑ์) </t>
  </si>
  <si>
    <t>ดังนี้</t>
  </si>
  <si>
    <t>เครื่องคอมพิวเตอร์ สำหรับงานสำนักงาน</t>
  </si>
  <si>
    <t>พ.ศ.2563</t>
  </si>
  <si>
    <t>พ.ศ. 2563</t>
  </si>
  <si>
    <t>เป็นครุภัณฑ์ที่จัดซื้อตามราคาท้องถิ่น ซึ่งไม่มีกำหนดในราคามาตรฐานครุภัณฑ์</t>
  </si>
  <si>
    <t>(2)  แผนงานการศึกษา</t>
  </si>
  <si>
    <t>กองการศึกษาฯ</t>
  </si>
  <si>
    <t>เก้าอี้ทำงาน</t>
  </si>
  <si>
    <t>2. มีท้าวแขน PVC</t>
  </si>
  <si>
    <t>3. มีขาเหล็ก</t>
  </si>
  <si>
    <t>4. มีโช๊คปรับสูง-ต่ำ</t>
  </si>
  <si>
    <t>5. หุ้มหนัง PVC</t>
  </si>
  <si>
    <t>เพื่อจ่ายเป็นค่าจัดซื้อโต๊ะทำงาน จำนวน 2 ตัวตัวละ 5,500 บาท</t>
  </si>
  <si>
    <t>(ข้อบัญญัติหน้า 94)</t>
  </si>
  <si>
    <t>(ข้อบัญญัติหน้า 95)</t>
  </si>
  <si>
    <t>(3)  แผนงานสังคมสงเคราะห์</t>
  </si>
  <si>
    <t>บัญชีสรุปจำนวนครุภัณฑ์และงบประมาณ</t>
  </si>
  <si>
    <t>ประเภทครุภัณฑ์สำนักงาน</t>
  </si>
  <si>
    <t>ประเภทครุภัณฑ์คอมพิวเตอร์</t>
  </si>
  <si>
    <t>ประเภทรุภัณฑ์/แผนงาน</t>
  </si>
  <si>
    <t>จำนวนครุภัณฑ์</t>
  </si>
  <si>
    <t>ครุภัณฑ์ทั้งหมด</t>
  </si>
  <si>
    <t>แผนการดำเนินงาน ประจำปีงบประมาณ พ.ศ. 2564</t>
  </si>
  <si>
    <t>พ.ศ.2564</t>
  </si>
  <si>
    <t>พ.ศ. 2564</t>
  </si>
  <si>
    <t>(ข้อบัญญัติหน้า 87)</t>
  </si>
  <si>
    <t>เป็นไปตามบัญชีราคามาตรฐานครุภัณฑ์สำนักงบประมาณ ธันวาคม 2562 หน้า 27</t>
  </si>
  <si>
    <t>ปรากฏในแผนพัฒนาท้องถิ่น (พ.ศ.2561-2565) หน้าที่ 181</t>
  </si>
  <si>
    <t>3. ประเภทครุภัณฑ์งานบ้านงานครัว</t>
  </si>
  <si>
    <t>เครื่องตัดหญ้า</t>
  </si>
  <si>
    <t>เพื่อจ่ายเป็นค่าจัดซื้อเครื่องตัดหญ้าแบบข้อแข็ง จำนวน 1 เครื่อง โดยมีคุณลักษณะ</t>
  </si>
  <si>
    <t>ดังนี้ 1. เป็นเครื่องตัดหญ้าแบบสะพาย</t>
  </si>
  <si>
    <t>2. เครื่องยนต์ขนาดไม่น้อยกว่า 1.4 แรงม้า</t>
  </si>
  <si>
    <t>3. ปริมาตรกระบอกสูบไม่น้อยกว่า 30 ซีซี</t>
  </si>
  <si>
    <t>4. พร้อมใบมีด </t>
  </si>
  <si>
    <t>เป็นไปตามบัญชีราคามาตรฐานครุภัณฑ์สำนักงบประมาณธันวาคม 2562 หน้า 13</t>
  </si>
  <si>
    <t>ปรากฏในแผนพัฒนาท้องถิ่น (พ.ศ.2561-2565) เพิ่มเติม ครั้งที่ 3 หน้าที่ 17</t>
  </si>
  <si>
    <t>(ข้อบัญญัติหน้า 88)</t>
  </si>
  <si>
    <t>เครื่องทำน้ำร้อน-น้ำเย็น แบบต่อท่อ ขนาด 2 ก๊อก</t>
  </si>
  <si>
    <t>เพื่อจ่ายเป็นค่าจัดซื้อเครื่องทำน้ำร้อน-น้ำเย็น แบบต่อท่อ ขนาด 2 ก๊อก  </t>
  </si>
  <si>
    <t>1. มีหัวก๊อกจ่ายน้ำ โดยเป็น น้ำร้อน 1 หัว น้ำเย็น 1 หัว</t>
  </si>
  <si>
    <t>2. เป็นเครื่องทำน้ำร้อนน้ำเย็นแบบตั้งพื้น ระบบต่อท่อประปา</t>
  </si>
  <si>
    <t>3. มีระบบกรองน้ำในตัวเครื่อง</t>
  </si>
  <si>
    <t>4. ความจุถังเก็บน้ำเย็น ไม่น้อยกว่า 4 ลิตร</t>
  </si>
  <si>
    <t>5. ความจุถังเก็บน้ำร้อน ไม่น้อยกว่า 2 ลิตร</t>
  </si>
  <si>
    <t>6. ตัวเครื่องทั้งภายนอกและภายในทำด้วยวัสดุหรือโลหะไม่เป็นสนิม</t>
  </si>
  <si>
    <t>7. ถังบรรจุน้ำภายในทำด้วยสแตเลส เกรด 304 ไร้สารตะกั่ว</t>
  </si>
  <si>
    <t>8. มีอุปกรณ์ควบคุมการเปิด-ปิดน้ำ</t>
  </si>
  <si>
    <t>(ข้อบัญญัติหน้า 89)</t>
  </si>
  <si>
    <t>เพื่อจ่ายเป็นค่าจัดซื้อเครื่องคอมพิวเตอร์ สำหรับงานสำนักงาน (จอแสดงภาพขนาด</t>
  </si>
  <si>
    <t xml:space="preserve">ไม่น้อยกว่า 19 นิ้ว) จำนวน 1 เครื่อง เครื่องละ 17,000 บาท โดยมีคุณลักษณะ   </t>
  </si>
  <si>
    <t xml:space="preserve">ดังนี้ </t>
  </si>
  <si>
    <t>1. มีหน่วยประมวลผลกลาง (CPU) ไม่น้อยกว่า 4 แกนหลัก (4 core) มีความเร็ว</t>
  </si>
  <si>
    <t>สัญญาณนาฬิกาพื้นฐานไม่น้อยกว่า 3.1 GHz หรือดีกว่า จำนวน 1 หน่วย</t>
  </si>
  <si>
    <t>2. หน่วยประมวลผลกลาง (CPU) มีหน่วยความจำแบบ Cache Memory รวมใน</t>
  </si>
  <si>
    <t>ระดับ (Level) เดียวกัน ขนาดไม่น้อยกว่า 4 MB</t>
  </si>
  <si>
    <t>3. มีหน่วยความจำหลัก (RAM) ชนิด DDR4 หรือดีกว่า มีขนาดไม่น้อยกว่า 4 GB</t>
  </si>
  <si>
    <t>4. มีหน่วยจัดเก็บข้อมูล ชนิด SATA หรือดีกว่า ขนาดความจุไม่น้อยกว่า 1 TB</t>
  </si>
  <si>
    <t>หรือ ชนิด Solid State Drive ขนาดความจุไม่น้อยกว่า 250 GB จำนวน 1 หน่วย</t>
  </si>
  <si>
    <t>5. มี DVD-RW หรือดีกว่า จำนวน 1 หน่วย</t>
  </si>
  <si>
    <t>6. มีช่องเชื่อมต่อระบบเครือข่าย (Network Interface) แบบ 10/100/1000 </t>
  </si>
  <si>
    <t>Base-T หรือดีกว่า จำนวนไม่น้อยกว่า 1 ช่อง</t>
  </si>
  <si>
    <t>7. มีช่องเชื่อมต่อ (Interface) แบบ USB 2.0 หรือดีกว่า ไม่น้อยกว่า 3 ช่อง</t>
  </si>
  <si>
    <t>8. มีแป้นพิมพ์และเมาส์</t>
  </si>
  <si>
    <t xml:space="preserve">9. มีจอแสดงภาพขนาดไม่น้อยกว่า 19 นิ้ว จำนวน 1 หน่วย     </t>
  </si>
  <si>
    <t>เป็นไปตามเกณฑ์ราคากลางและคุณลักษณะพื้นฐานการจัดหาอุปกรณ์และ</t>
  </si>
  <si>
    <t>ระบบคอมพิวเตอร์ ของกระทรวงดิจิทัลเพื่อเศรษฐกิจและสังคม ประจำปี </t>
  </si>
  <si>
    <t xml:space="preserve">พ.ศ. 2563 หน้า 3 ปรากฏในแผนพัฒนาท้องถิ่น (พ.ศ. 2561-2565) หน้า 181    </t>
  </si>
  <si>
    <t>หรือ LED ขาวดำ</t>
  </si>
  <si>
    <t xml:space="preserve">เครื่องพิมพ์Multifunction เลเซอร์ </t>
  </si>
  <si>
    <t>(ข้อบัญญัติหน้า 90)</t>
  </si>
  <si>
    <t>เพื่อจ่ายเป็นค่าจัดซื้อเครื่องพิมพ์ Multifunction เลเซอร์ หรือ LED ขาวดำ </t>
  </si>
  <si>
    <t>1. เป็นอุปกรณ์ที่มีความสามารถเป็น Printer, Copier, Scanner และ Fax </t>
  </si>
  <si>
    <t>2. มีความละเอียดในการพิมพ์ไม่น้อยกว่า 600 x 600 dpi </t>
  </si>
  <si>
    <t>3. มีความเร็วในการพิมพ์สำหรับกระดาษ A4 ไม่น้อยกว่า 28 หน้าต่อนาที (ppm) </t>
  </si>
  <si>
    <t>4. มีหน่วยความจำ (Memory) ขนาดไม่น้อยกว่า 256 MB </t>
  </si>
  <si>
    <t>5. สามารถสแกนเอกสารขนาด A4 ได้</t>
  </si>
  <si>
    <t>6. มีความละเอียดในการสแกนสูงสุดไม่น้อยกว่า 1,200 x 1,200 dpi</t>
  </si>
  <si>
    <t>7. มีถาดป้อนเอกสารอัตโนมัติ (Auto Document Feed) </t>
  </si>
  <si>
    <t>8. สามารถถ่ายสำเนาเอกสารได้</t>
  </si>
  <si>
    <t>9. สามารถทำสำเนาได้สูงสุดไม่น้อยกว่า 99 สำเนา</t>
  </si>
  <si>
    <t>10. สามารถย่อและขยายได้ 25 ถึง 400 เปอร์เซ็นต์</t>
  </si>
  <si>
    <t>11. มีช่องเชื่อมต่อ (Interface) แบบ USB 2.0 หรือดีกว่า จำนวนไม่น้อยกว่า </t>
  </si>
  <si>
    <t>1 ช่อง</t>
  </si>
  <si>
    <t>12. มีช่องเชื่อมต่อระบบเครือข่าย (Nerwork Interface) แบบ 10/100 Base-T </t>
  </si>
  <si>
    <t>หรือดีกว่าจำนวนไม่น้อยกว่า 1 ช่อง</t>
  </si>
  <si>
    <t>13. มีถาดใส่กระดาษไม่น้อยกว่า 250 แผ่น</t>
  </si>
  <si>
    <t>14. สามารถใช้ได้กับ A4 , Letter , Legal และ Custom</t>
  </si>
  <si>
    <t>เป็นไปตามเกณฑ์ราคากลางและคุณลักษณะพื้นฐานการจัดหาอุปกรณ์และระบบ </t>
  </si>
  <si>
    <t xml:space="preserve">คอมพิวเตอร์ ของกระทรวงดิจิทัลเพื่อเศรษฐกิจและสังคม ประจำปี พ.ศ. 2563  </t>
  </si>
  <si>
    <t xml:space="preserve">หน้า 17  </t>
  </si>
  <si>
    <t xml:space="preserve">หน้า 19 ปรากฏในแผนพัฒนาท้องถิ่น (พ.ศ. 2561-2565) เพิ่มเติม ครั้งที่ 3  </t>
  </si>
  <si>
    <t>(เป็นครุภัณฑ์นอกบัญชีมาตรฐานครุภัณฑ์) ปรากฏในแผนพัฒนาท้องถิ่น </t>
  </si>
  <si>
    <t>(พ.ศ.2561-2565) เพิ่มเติม ครั้งที่ 3 หน้า 18     </t>
  </si>
  <si>
    <t>เพื่อจ่ายเป็นค่าจัดซื้อตู้เหล็ก แบบ 2 บาน จำนวน 2 ตู้ โดยมีคุณลักษณะ ดังนี้</t>
  </si>
  <si>
    <t xml:space="preserve">เป็นไปตามบัญชีราคามาตรฐานครุภัณฑ์สำนักงบประมาณ ธันวาคม 2562 </t>
  </si>
  <si>
    <t>ปรากฏในแผนพัฒนาท้องถิ่น (พ.ศ.2561-2565) หน้าที่ 182</t>
  </si>
  <si>
    <t>ปรากฏในแผนพัฒนาท้องถิ่น (พ.ศ.2561-2565) เพิ่มเติม ครั้งที่ 3 หน้าที่ 18</t>
  </si>
  <si>
    <t>(ข้อบัญญัติหน้า 104)</t>
  </si>
  <si>
    <t>ปรากฏในแผนพัฒนาท้องถิ่น (พ.ศ.2561-2565) เพิ่มเติม ครั้งที่ 2 หน้าที่ 12</t>
  </si>
  <si>
    <t>(ข้อบัญญัติหน้า 105)</t>
  </si>
  <si>
    <t>(ข้อบัญญัติหน้า 120)</t>
  </si>
  <si>
    <t>เพื่อจ่ายเป็นค่าจัดซื้อเก้าอี้ทำงาน จำนวน 1 ตัว  โดยมีคนลักษณะ</t>
  </si>
  <si>
    <t>(ข้อบัญญัติหน้า 121)</t>
  </si>
  <si>
    <t>(พ.ศ.2561-2565) เพิ่มเติม ครั้งที่ 3 หน้า 17     </t>
  </si>
  <si>
    <t>(เป็นครุภัณฑ์นอกบัญชีมาตรฐานครุภัณฑ์) ปรากฏในแผนพัฒนาท้องถิ่น</t>
  </si>
  <si>
    <t>เก้าอี้ทำงาน 1</t>
  </si>
  <si>
    <t>2. บุนวม  3. ขาเหล็ก </t>
  </si>
  <si>
    <t>เพื่อจ่ายเป็นค่าจัดซื้อเก้าอี้ทำงาน จำนวน 2 ตัว ตัวละ 2,500 บาท โดยมี</t>
  </si>
  <si>
    <t xml:space="preserve">ไม่น้อยกว่า 19 นิ้ว) จำนวน 2 เครื่อง เครื่องละ 17,000 บาท โดยมีคุณลักษณะ   </t>
  </si>
  <si>
    <t xml:space="preserve">พ.ศ. 2563 หน้า 3 ปรากฏในแผนพัฒนาท้องถิ่น (พ.ศ. 2561-2565) เพิ่มเติม    </t>
  </si>
  <si>
    <t xml:space="preserve">ครั้งที่ 2 หน้า 12 และเพิ่มเติม ครั้งที่ 3 หน้า 19    </t>
  </si>
  <si>
    <t xml:space="preserve">พ.ศ. 2563 หน้า 15 ปรากฏในแผนพัฒนาท้องถิ่น (พ.ศ. 2561-2565) เพิ่มเติม    </t>
  </si>
  <si>
    <t xml:space="preserve">ครั้งที่ 2 หน้า 12     </t>
  </si>
  <si>
    <t>(Ink Tank Printer)</t>
  </si>
  <si>
    <t xml:space="preserve">เครื่องพิมพ์แบบฉีดหมึกพร้อมติดตั้งถังหมึกพิมพ์ </t>
  </si>
  <si>
    <t>(ข้อบัญญัติหน้า 107)</t>
  </si>
  <si>
    <t>เพื่อจ่ายเป็นค่าจัดซื้อเครื่องพิมพ์แบบฉีดหมึกพร้อมติดตั้งถังหมึกพิมพ์</t>
  </si>
  <si>
    <t xml:space="preserve">(Ink Tank Printer) จำนวน 3 เครื่อง เครื่องละ 4,300 บาท โดยมีคุณลักษณะ   </t>
  </si>
  <si>
    <t>1. เป็นเครื่องพิมพ์แบบฉีดหมึกพร้อมติดตั้งถังหมึกพิมพ์ (Ink Tank Printer) </t>
  </si>
  <si>
    <t>จากโรงงานผู้ผลิต</t>
  </si>
  <si>
    <t>2. มีความละเอียดในการพิมพ์ไม่น้อยกว่า 1,200x1,200 dpi</t>
  </si>
  <si>
    <t>3. มีความเร็วในการพิมพ์ร่างขาวดำ สำหรับกระดาษขนาด A4 ไม่น้อยกว่า 19 หน้า</t>
  </si>
  <si>
    <t>ต่อนาที (ppm) หรือ 8.8 ภาพต่อนาที (ipm)</t>
  </si>
  <si>
    <t>4. มีความเร็วในการพิมพ์ร่างสีสำหรับกระดาษขนาด A4 ไม่น้อยกว่า 15 หน้า</t>
  </si>
  <si>
    <t>ต่อนาที (ppm) หรือ 5 ภาพต่อนาที (ipm)</t>
  </si>
  <si>
    <t>5. มีช่องเชื่อมต่อ (Interface) แบบ USB 2.0 หรือดีกว่า จำนวนไม่น้อยกว่า 1 ช่อง</t>
  </si>
  <si>
    <t>6. มีถาดใส่กระดาษได้ไม่น้อยกว่า 50 แผ่น</t>
  </si>
  <si>
    <t xml:space="preserve">7. สามารถใช้ได้กับ A4, Letter, Legal และ Custom     </t>
  </si>
  <si>
    <t>ประเภทครุภัณฑ์งานบ้านงานครัว</t>
  </si>
  <si>
    <t>เพื่อจ่ายเป็นค่าจัดซื้อเก้าอี้ทำงาน จำนวน 4 ตัว ตัวละ 2,500 บาท โดยมีคุณลักษณะ</t>
  </si>
  <si>
    <t>เพื่อจ่ายเป็นค่าจัดซื้อโต๊ะทำงานจำนวน 2 ตัว โดยมีคุณลักษณะ ดังนี้</t>
  </si>
  <si>
    <t>คุณลักษณะดังนี้</t>
  </si>
  <si>
    <t>เพื่อจ่ายเป็นค่าจัดซื้อเก้าอี้ทำงาน จำนวน 1 ตัว  โดยมีคุณลักษณะ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</si>
</sst>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0.0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  <numFmt numFmtId="204" formatCode="#,##0.000"/>
    <numFmt numFmtId="205" formatCode="[$-1041E]#,##0;\-#,##0"/>
    <numFmt numFmtId="206" formatCode="[$-1070000]d/m/yy;@"/>
    <numFmt numFmtId="207" formatCode="&quot;฿&quot;#,##0.00"/>
    <numFmt numFmtId="208" formatCode="0.0"/>
  </numFmts>
  <fonts count="7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H SarabunIT๙"/>
      <family val="2"/>
    </font>
    <font>
      <sz val="12"/>
      <name val="TH SarabunIT๙"/>
      <family val="2"/>
    </font>
    <font>
      <b/>
      <sz val="12"/>
      <name val="TH SarabunIT๙"/>
      <family val="2"/>
    </font>
    <font>
      <sz val="16"/>
      <name val="TH SarabunIT๙"/>
      <family val="2"/>
    </font>
    <font>
      <sz val="12"/>
      <color indexed="10"/>
      <name val="TH SarabunIT๙"/>
      <family val="2"/>
    </font>
    <font>
      <b/>
      <sz val="12"/>
      <color indexed="10"/>
      <name val="TH SarabunIT๙"/>
      <family val="2"/>
    </font>
    <font>
      <sz val="16"/>
      <color indexed="10"/>
      <name val="TH SarabunIT๙"/>
      <family val="2"/>
    </font>
    <font>
      <b/>
      <u val="single"/>
      <sz val="12"/>
      <color indexed="10"/>
      <name val="TH SarabunIT๙"/>
      <family val="2"/>
    </font>
    <font>
      <b/>
      <u val="single"/>
      <sz val="12"/>
      <name val="TH SarabunIT๙"/>
      <family val="2"/>
    </font>
    <font>
      <b/>
      <sz val="14"/>
      <name val="TH SarabunIT๙"/>
      <family val="2"/>
    </font>
    <font>
      <sz val="11"/>
      <name val="TH SarabunIT๙"/>
      <family val="2"/>
    </font>
    <font>
      <sz val="10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IT๙"/>
      <family val="2"/>
    </font>
    <font>
      <b/>
      <sz val="12"/>
      <color indexed="8"/>
      <name val="TH SarabunIT๙"/>
      <family val="2"/>
    </font>
    <font>
      <b/>
      <u val="single"/>
      <sz val="12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2"/>
      <color indexed="30"/>
      <name val="TH SarabunIT๙"/>
      <family val="2"/>
    </font>
    <font>
      <b/>
      <sz val="12"/>
      <color indexed="30"/>
      <name val="TH SarabunIT๙"/>
      <family val="2"/>
    </font>
    <font>
      <b/>
      <u val="single"/>
      <sz val="12"/>
      <color indexed="30"/>
      <name val="TH SarabunIT๙"/>
      <family val="2"/>
    </font>
    <font>
      <sz val="12"/>
      <color indexed="17"/>
      <name val="TH SarabunIT๙"/>
      <family val="2"/>
    </font>
    <font>
      <b/>
      <u val="single"/>
      <sz val="16"/>
      <color indexed="8"/>
      <name val="Cordia New"/>
      <family val="0"/>
    </font>
    <font>
      <b/>
      <sz val="22"/>
      <color indexed="10"/>
      <name val="Cordia New"/>
      <family val="0"/>
    </font>
    <font>
      <b/>
      <u val="single"/>
      <sz val="16"/>
      <color indexed="8"/>
      <name val="CordiaUPC"/>
      <family val="0"/>
    </font>
    <font>
      <b/>
      <sz val="22"/>
      <color indexed="10"/>
      <name val="Tahoma"/>
      <family val="0"/>
    </font>
    <font>
      <b/>
      <sz val="16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IT๙"/>
      <family val="2"/>
    </font>
    <font>
      <b/>
      <sz val="12"/>
      <color theme="1"/>
      <name val="TH SarabunIT๙"/>
      <family val="2"/>
    </font>
    <font>
      <b/>
      <u val="single"/>
      <sz val="12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2"/>
      <color rgb="FF0070C0"/>
      <name val="TH SarabunIT๙"/>
      <family val="2"/>
    </font>
    <font>
      <b/>
      <sz val="12"/>
      <color rgb="FF0070C0"/>
      <name val="TH SarabunIT๙"/>
      <family val="2"/>
    </font>
    <font>
      <b/>
      <u val="single"/>
      <sz val="12"/>
      <color rgb="FF0070C0"/>
      <name val="TH SarabunIT๙"/>
      <family val="2"/>
    </font>
    <font>
      <sz val="12"/>
      <color rgb="FFFF0000"/>
      <name val="TH SarabunIT๙"/>
      <family val="2"/>
    </font>
    <font>
      <b/>
      <u val="single"/>
      <sz val="12"/>
      <color rgb="FFFF0000"/>
      <name val="TH SarabunIT๙"/>
      <family val="2"/>
    </font>
    <font>
      <b/>
      <sz val="12"/>
      <color rgb="FFFF0000"/>
      <name val="TH SarabunIT๙"/>
      <family val="2"/>
    </font>
    <font>
      <sz val="12"/>
      <color rgb="FF00B05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6" fillId="0" borderId="0" xfId="0" applyNumberFormat="1" applyFont="1" applyAlignment="1">
      <alignment/>
    </xf>
    <xf numFmtId="49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textRotation="90"/>
    </xf>
    <xf numFmtId="3" fontId="8" fillId="0" borderId="0" xfId="0" applyNumberFormat="1" applyFont="1" applyAlignment="1">
      <alignment/>
    </xf>
    <xf numFmtId="0" fontId="8" fillId="0" borderId="13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12" fillId="0" borderId="0" xfId="0" applyNumberFormat="1" applyFont="1" applyBorder="1" applyAlignment="1">
      <alignment horizontal="left"/>
    </xf>
    <xf numFmtId="3" fontId="5" fillId="0" borderId="16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 horizontal="center"/>
    </xf>
    <xf numFmtId="3" fontId="5" fillId="0" borderId="18" xfId="0" applyNumberFormat="1" applyFont="1" applyBorder="1" applyAlignment="1">
      <alignment/>
    </xf>
    <xf numFmtId="49" fontId="5" fillId="0" borderId="19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49" fontId="12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49" fontId="5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/>
    </xf>
    <xf numFmtId="3" fontId="5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3" fontId="5" fillId="0" borderId="0" xfId="34" applyNumberFormat="1" applyFont="1" applyFill="1" applyBorder="1" applyAlignment="1">
      <alignment/>
    </xf>
    <xf numFmtId="49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25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3" fontId="7" fillId="0" borderId="28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/>
    </xf>
    <xf numFmtId="3" fontId="4" fillId="0" borderId="22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4" fontId="7" fillId="0" borderId="33" xfId="0" applyNumberFormat="1" applyFont="1" applyBorder="1" applyAlignment="1">
      <alignment horizontal="center"/>
    </xf>
    <xf numFmtId="3" fontId="7" fillId="0" borderId="3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right"/>
    </xf>
    <xf numFmtId="199" fontId="7" fillId="0" borderId="23" xfId="0" applyNumberFormat="1" applyFont="1" applyBorder="1" applyAlignment="1">
      <alignment horizontal="left"/>
    </xf>
    <xf numFmtId="199" fontId="7" fillId="0" borderId="34" xfId="0" applyNumberFormat="1" applyFont="1" applyBorder="1" applyAlignment="1">
      <alignment horizontal="left"/>
    </xf>
    <xf numFmtId="199" fontId="7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199" fontId="7" fillId="0" borderId="36" xfId="0" applyNumberFormat="1" applyFont="1" applyBorder="1" applyAlignment="1">
      <alignment horizontal="left"/>
    </xf>
    <xf numFmtId="3" fontId="7" fillId="0" borderId="36" xfId="0" applyNumberFormat="1" applyFont="1" applyBorder="1" applyAlignment="1">
      <alignment/>
    </xf>
    <xf numFmtId="3" fontId="7" fillId="0" borderId="36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3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3" fontId="13" fillId="33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textRotation="90"/>
    </xf>
    <xf numFmtId="3" fontId="9" fillId="0" borderId="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49" fontId="64" fillId="0" borderId="14" xfId="0" applyNumberFormat="1" applyFont="1" applyBorder="1" applyAlignment="1">
      <alignment horizontal="center"/>
    </xf>
    <xf numFmtId="3" fontId="64" fillId="0" borderId="14" xfId="0" applyNumberFormat="1" applyFont="1" applyBorder="1" applyAlignment="1">
      <alignment/>
    </xf>
    <xf numFmtId="3" fontId="64" fillId="0" borderId="14" xfId="0" applyNumberFormat="1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4" fillId="0" borderId="14" xfId="0" applyFont="1" applyBorder="1" applyAlignment="1">
      <alignment/>
    </xf>
    <xf numFmtId="3" fontId="64" fillId="0" borderId="0" xfId="0" applyNumberFormat="1" applyFont="1" applyBorder="1" applyAlignment="1">
      <alignment/>
    </xf>
    <xf numFmtId="0" fontId="65" fillId="0" borderId="14" xfId="0" applyFont="1" applyBorder="1" applyAlignment="1">
      <alignment horizontal="center"/>
    </xf>
    <xf numFmtId="0" fontId="64" fillId="0" borderId="0" xfId="0" applyFont="1" applyBorder="1" applyAlignment="1">
      <alignment/>
    </xf>
    <xf numFmtId="3" fontId="64" fillId="0" borderId="0" xfId="0" applyNumberFormat="1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49" fontId="64" fillId="0" borderId="10" xfId="0" applyNumberFormat="1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49" fontId="64" fillId="0" borderId="11" xfId="0" applyNumberFormat="1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4" fillId="0" borderId="12" xfId="0" applyFont="1" applyBorder="1" applyAlignment="1">
      <alignment horizontal="center" textRotation="90"/>
    </xf>
    <xf numFmtId="49" fontId="66" fillId="0" borderId="0" xfId="0" applyNumberFormat="1" applyFont="1" applyBorder="1" applyAlignment="1">
      <alignment horizontal="center"/>
    </xf>
    <xf numFmtId="0" fontId="67" fillId="0" borderId="0" xfId="0" applyFont="1" applyAlignment="1">
      <alignment/>
    </xf>
    <xf numFmtId="0" fontId="68" fillId="0" borderId="0" xfId="0" applyFont="1" applyAlignment="1">
      <alignment horizontal="center"/>
    </xf>
    <xf numFmtId="0" fontId="68" fillId="0" borderId="0" xfId="0" applyFont="1" applyAlignment="1">
      <alignment/>
    </xf>
    <xf numFmtId="0" fontId="67" fillId="0" borderId="0" xfId="0" applyFont="1" applyAlignment="1">
      <alignment horizontal="center"/>
    </xf>
    <xf numFmtId="3" fontId="68" fillId="0" borderId="0" xfId="0" applyNumberFormat="1" applyFont="1" applyAlignment="1">
      <alignment/>
    </xf>
    <xf numFmtId="0" fontId="64" fillId="0" borderId="2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19" xfId="0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38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0" fontId="5" fillId="0" borderId="33" xfId="0" applyFont="1" applyBorder="1" applyAlignment="1">
      <alignment/>
    </xf>
    <xf numFmtId="3" fontId="5" fillId="0" borderId="33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3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textRotation="90"/>
    </xf>
    <xf numFmtId="0" fontId="5" fillId="0" borderId="15" xfId="0" applyFont="1" applyBorder="1" applyAlignment="1">
      <alignment horizontal="center" textRotation="90"/>
    </xf>
    <xf numFmtId="0" fontId="5" fillId="0" borderId="19" xfId="0" applyFont="1" applyBorder="1" applyAlignment="1">
      <alignment horizontal="left"/>
    </xf>
    <xf numFmtId="0" fontId="6" fillId="0" borderId="33" xfId="0" applyFont="1" applyBorder="1" applyAlignment="1">
      <alignment horizontal="center"/>
    </xf>
    <xf numFmtId="49" fontId="69" fillId="0" borderId="16" xfId="0" applyNumberFormat="1" applyFont="1" applyBorder="1" applyAlignment="1">
      <alignment horizontal="center"/>
    </xf>
    <xf numFmtId="3" fontId="69" fillId="0" borderId="16" xfId="0" applyNumberFormat="1" applyFont="1" applyBorder="1" applyAlignment="1">
      <alignment/>
    </xf>
    <xf numFmtId="0" fontId="69" fillId="0" borderId="16" xfId="0" applyFont="1" applyBorder="1" applyAlignment="1">
      <alignment/>
    </xf>
    <xf numFmtId="3" fontId="69" fillId="0" borderId="16" xfId="0" applyNumberFormat="1" applyFont="1" applyBorder="1" applyAlignment="1">
      <alignment horizontal="center"/>
    </xf>
    <xf numFmtId="0" fontId="69" fillId="0" borderId="16" xfId="0" applyFont="1" applyBorder="1" applyAlignment="1">
      <alignment horizontal="center"/>
    </xf>
    <xf numFmtId="0" fontId="70" fillId="0" borderId="16" xfId="0" applyFont="1" applyBorder="1" applyAlignment="1">
      <alignment horizontal="center"/>
    </xf>
    <xf numFmtId="49" fontId="69" fillId="0" borderId="13" xfId="0" applyNumberFormat="1" applyFont="1" applyBorder="1" applyAlignment="1">
      <alignment horizontal="center"/>
    </xf>
    <xf numFmtId="3" fontId="69" fillId="0" borderId="13" xfId="0" applyNumberFormat="1" applyFont="1" applyBorder="1" applyAlignment="1">
      <alignment/>
    </xf>
    <xf numFmtId="3" fontId="69" fillId="0" borderId="13" xfId="0" applyNumberFormat="1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49" fontId="69" fillId="0" borderId="14" xfId="0" applyNumberFormat="1" applyFont="1" applyBorder="1" applyAlignment="1">
      <alignment horizontal="center"/>
    </xf>
    <xf numFmtId="3" fontId="69" fillId="0" borderId="14" xfId="0" applyNumberFormat="1" applyFont="1" applyBorder="1" applyAlignment="1">
      <alignment/>
    </xf>
    <xf numFmtId="3" fontId="69" fillId="0" borderId="14" xfId="0" applyNumberFormat="1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69" fillId="0" borderId="15" xfId="0" applyFont="1" applyBorder="1" applyAlignment="1">
      <alignment horizontal="center"/>
    </xf>
    <xf numFmtId="0" fontId="69" fillId="0" borderId="13" xfId="0" applyFont="1" applyBorder="1" applyAlignment="1">
      <alignment/>
    </xf>
    <xf numFmtId="0" fontId="70" fillId="0" borderId="13" xfId="0" applyFont="1" applyBorder="1" applyAlignment="1">
      <alignment horizontal="center"/>
    </xf>
    <xf numFmtId="49" fontId="69" fillId="0" borderId="19" xfId="0" applyNumberFormat="1" applyFont="1" applyBorder="1" applyAlignment="1">
      <alignment horizontal="center"/>
    </xf>
    <xf numFmtId="3" fontId="69" fillId="0" borderId="19" xfId="0" applyNumberFormat="1" applyFont="1" applyBorder="1" applyAlignment="1">
      <alignment/>
    </xf>
    <xf numFmtId="3" fontId="69" fillId="0" borderId="19" xfId="0" applyNumberFormat="1" applyFont="1" applyBorder="1" applyAlignment="1">
      <alignment horizontal="center"/>
    </xf>
    <xf numFmtId="0" fontId="69" fillId="0" borderId="14" xfId="0" applyFont="1" applyBorder="1" applyAlignment="1">
      <alignment/>
    </xf>
    <xf numFmtId="3" fontId="70" fillId="0" borderId="14" xfId="0" applyNumberFormat="1" applyFont="1" applyBorder="1" applyAlignment="1">
      <alignment/>
    </xf>
    <xf numFmtId="3" fontId="70" fillId="0" borderId="0" xfId="0" applyNumberFormat="1" applyFont="1" applyAlignment="1">
      <alignment/>
    </xf>
    <xf numFmtId="0" fontId="69" fillId="0" borderId="0" xfId="0" applyFont="1" applyAlignment="1">
      <alignment horizontal="center"/>
    </xf>
    <xf numFmtId="0" fontId="69" fillId="0" borderId="18" xfId="0" applyFont="1" applyBorder="1" applyAlignment="1">
      <alignment horizontal="center"/>
    </xf>
    <xf numFmtId="49" fontId="71" fillId="0" borderId="13" xfId="0" applyNumberFormat="1" applyFont="1" applyBorder="1" applyAlignment="1">
      <alignment horizontal="center"/>
    </xf>
    <xf numFmtId="49" fontId="71" fillId="0" borderId="14" xfId="0" applyNumberFormat="1" applyFont="1" applyBorder="1" applyAlignment="1">
      <alignment horizontal="center"/>
    </xf>
    <xf numFmtId="3" fontId="69" fillId="0" borderId="15" xfId="0" applyNumberFormat="1" applyFont="1" applyBorder="1" applyAlignment="1">
      <alignment/>
    </xf>
    <xf numFmtId="0" fontId="70" fillId="0" borderId="14" xfId="0" applyFont="1" applyBorder="1" applyAlignment="1">
      <alignment horizontal="center"/>
    </xf>
    <xf numFmtId="0" fontId="69" fillId="0" borderId="35" xfId="0" applyFont="1" applyBorder="1" applyAlignment="1">
      <alignment horizontal="center"/>
    </xf>
    <xf numFmtId="3" fontId="69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64" fillId="0" borderId="11" xfId="0" applyNumberFormat="1" applyFont="1" applyBorder="1" applyAlignment="1">
      <alignment/>
    </xf>
    <xf numFmtId="0" fontId="72" fillId="0" borderId="14" xfId="0" applyFont="1" applyBorder="1" applyAlignment="1">
      <alignment horizontal="center"/>
    </xf>
    <xf numFmtId="49" fontId="72" fillId="0" borderId="14" xfId="0" applyNumberFormat="1" applyFont="1" applyBorder="1" applyAlignment="1">
      <alignment horizontal="center"/>
    </xf>
    <xf numFmtId="3" fontId="72" fillId="0" borderId="14" xfId="0" applyNumberFormat="1" applyFont="1" applyBorder="1" applyAlignment="1">
      <alignment/>
    </xf>
    <xf numFmtId="3" fontId="72" fillId="0" borderId="14" xfId="0" applyNumberFormat="1" applyFont="1" applyBorder="1" applyAlignment="1">
      <alignment horizontal="center"/>
    </xf>
    <xf numFmtId="49" fontId="73" fillId="0" borderId="14" xfId="0" applyNumberFormat="1" applyFont="1" applyBorder="1" applyAlignment="1">
      <alignment horizontal="center"/>
    </xf>
    <xf numFmtId="0" fontId="72" fillId="0" borderId="14" xfId="0" applyFont="1" applyBorder="1" applyAlignment="1">
      <alignment/>
    </xf>
    <xf numFmtId="0" fontId="72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74" fillId="0" borderId="14" xfId="0" applyNumberFormat="1" applyFont="1" applyBorder="1" applyAlignment="1">
      <alignment/>
    </xf>
    <xf numFmtId="3" fontId="75" fillId="0" borderId="13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49" fontId="5" fillId="0" borderId="38" xfId="0" applyNumberFormat="1" applyFont="1" applyBorder="1" applyAlignment="1">
      <alignment horizontal="center"/>
    </xf>
    <xf numFmtId="0" fontId="5" fillId="0" borderId="40" xfId="0" applyFont="1" applyBorder="1" applyAlignment="1">
      <alignment/>
    </xf>
    <xf numFmtId="0" fontId="6" fillId="0" borderId="38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3" fontId="14" fillId="0" borderId="19" xfId="0" applyNumberFormat="1" applyFont="1" applyBorder="1" applyAlignment="1">
      <alignment/>
    </xf>
    <xf numFmtId="0" fontId="5" fillId="0" borderId="0" xfId="0" applyFont="1" applyAlignment="1">
      <alignment vertical="top" wrapText="1"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0" fontId="5" fillId="0" borderId="33" xfId="0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textRotation="90"/>
    </xf>
    <xf numFmtId="0" fontId="5" fillId="0" borderId="33" xfId="0" applyFont="1" applyBorder="1" applyAlignment="1">
      <alignment horizontal="center" textRotation="90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textRotation="90"/>
    </xf>
    <xf numFmtId="0" fontId="5" fillId="0" borderId="3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3" xfId="0" applyFont="1" applyBorder="1" applyAlignment="1">
      <alignment vertical="justify"/>
    </xf>
    <xf numFmtId="9" fontId="5" fillId="0" borderId="13" xfId="39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vertical="center"/>
    </xf>
    <xf numFmtId="3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textRotation="90"/>
    </xf>
    <xf numFmtId="3" fontId="14" fillId="0" borderId="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textRotation="90"/>
    </xf>
    <xf numFmtId="49" fontId="6" fillId="0" borderId="38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right"/>
    </xf>
    <xf numFmtId="3" fontId="5" fillId="0" borderId="38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3" fontId="5" fillId="0" borderId="33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4" fontId="7" fillId="0" borderId="25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7" fillId="0" borderId="33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194" fontId="7" fillId="0" borderId="0" xfId="33" applyFont="1" applyAlignment="1">
      <alignment horizontal="right"/>
    </xf>
    <xf numFmtId="194" fontId="7" fillId="0" borderId="33" xfId="33" applyFont="1" applyBorder="1" applyAlignment="1">
      <alignment horizontal="right"/>
    </xf>
    <xf numFmtId="0" fontId="5" fillId="0" borderId="20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5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12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7" fillId="0" borderId="47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0" fontId="15" fillId="0" borderId="13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5" fillId="0" borderId="44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3" fontId="4" fillId="0" borderId="49" xfId="0" applyNumberFormat="1" applyFont="1" applyBorder="1" applyAlignment="1">
      <alignment horizontal="center"/>
    </xf>
    <xf numFmtId="3" fontId="4" fillId="0" borderId="50" xfId="0" applyNumberFormat="1" applyFont="1" applyBorder="1" applyAlignment="1">
      <alignment horizontal="center"/>
    </xf>
    <xf numFmtId="3" fontId="4" fillId="0" borderId="46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51" xfId="0" applyNumberFormat="1" applyFont="1" applyBorder="1" applyAlignment="1">
      <alignment horizontal="left"/>
    </xf>
    <xf numFmtId="3" fontId="4" fillId="0" borderId="52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64" fillId="0" borderId="49" xfId="0" applyFont="1" applyBorder="1" applyAlignment="1">
      <alignment horizontal="center"/>
    </xf>
    <xf numFmtId="0" fontId="64" fillId="0" borderId="50" xfId="0" applyFont="1" applyBorder="1" applyAlignment="1">
      <alignment horizontal="center"/>
    </xf>
    <xf numFmtId="0" fontId="64" fillId="0" borderId="46" xfId="0" applyFont="1" applyBorder="1" applyAlignment="1">
      <alignment horizontal="center"/>
    </xf>
    <xf numFmtId="0" fontId="64" fillId="0" borderId="10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3" fontId="64" fillId="0" borderId="10" xfId="0" applyNumberFormat="1" applyFont="1" applyBorder="1" applyAlignment="1">
      <alignment horizontal="center" vertical="center"/>
    </xf>
    <xf numFmtId="3" fontId="64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46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0"/>
          <a:ext cx="437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0"/>
          <a:ext cx="437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0" y="0"/>
          <a:ext cx="437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0" y="0"/>
          <a:ext cx="437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3" name="Picture 1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0" y="0"/>
          <a:ext cx="437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6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0" y="0"/>
          <a:ext cx="437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9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0" y="0"/>
          <a:ext cx="437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2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0" y="0"/>
          <a:ext cx="437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5" name="Picture 2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0" y="0"/>
          <a:ext cx="437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8" name="Picture 2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0" y="0"/>
          <a:ext cx="437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1" name="Picture 3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0" y="0"/>
          <a:ext cx="437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4" name="Picture 3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0" y="0"/>
          <a:ext cx="437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7" name="Picture 3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0" y="0"/>
          <a:ext cx="437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2</xdr:col>
      <xdr:colOff>904875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1485900" y="3676650"/>
          <a:ext cx="2886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9436" rIns="0" bIns="0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4371975" y="3676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64008" rIns="0" bIns="0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Cordia New"/>
              <a:ea typeface="Cordia New"/>
              <a:cs typeface="Cordia New"/>
            </a:rPr>
            <a:t>54</a:t>
          </a:r>
          <a:r>
            <a:rPr lang="en-US" cap="none" sz="22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2</xdr:col>
      <xdr:colOff>904875</xdr:colOff>
      <xdr:row>15</xdr:row>
      <xdr:rowOff>0</xdr:rowOff>
    </xdr:from>
    <xdr:to>
      <xdr:col>3</xdr:col>
      <xdr:colOff>0</xdr:colOff>
      <xdr:row>15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1485900" y="3933825"/>
          <a:ext cx="2886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904875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1485900" y="4191000"/>
          <a:ext cx="2886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904875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44" name="Text Box 45"/>
        <xdr:cNvSpPr txBox="1">
          <a:spLocks noChangeArrowheads="1"/>
        </xdr:cNvSpPr>
      </xdr:nvSpPr>
      <xdr:spPr>
        <a:xfrm>
          <a:off x="1485900" y="4448175"/>
          <a:ext cx="2886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904875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1485900" y="4448175"/>
          <a:ext cx="2886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904875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46" name="Text Box 49"/>
        <xdr:cNvSpPr txBox="1">
          <a:spLocks noChangeArrowheads="1"/>
        </xdr:cNvSpPr>
      </xdr:nvSpPr>
      <xdr:spPr>
        <a:xfrm>
          <a:off x="1485900" y="4448175"/>
          <a:ext cx="2886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904875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47" name="Text Box 50"/>
        <xdr:cNvSpPr txBox="1">
          <a:spLocks noChangeArrowheads="1"/>
        </xdr:cNvSpPr>
      </xdr:nvSpPr>
      <xdr:spPr>
        <a:xfrm>
          <a:off x="1485900" y="2133600"/>
          <a:ext cx="2886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904875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48" name="Text Box 51"/>
        <xdr:cNvSpPr txBox="1">
          <a:spLocks noChangeArrowheads="1"/>
        </xdr:cNvSpPr>
      </xdr:nvSpPr>
      <xdr:spPr>
        <a:xfrm>
          <a:off x="1485900" y="2133600"/>
          <a:ext cx="2886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904875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9" name="Text Box 56"/>
        <xdr:cNvSpPr txBox="1">
          <a:spLocks noChangeArrowheads="1"/>
        </xdr:cNvSpPr>
      </xdr:nvSpPr>
      <xdr:spPr>
        <a:xfrm>
          <a:off x="1485900" y="7534275"/>
          <a:ext cx="2886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12</xdr:row>
      <xdr:rowOff>0</xdr:rowOff>
    </xdr:to>
    <xdr:sp>
      <xdr:nvSpPr>
        <xdr:cNvPr id="50" name="Text Box 64"/>
        <xdr:cNvSpPr txBox="1">
          <a:spLocks noChangeArrowheads="1"/>
        </xdr:cNvSpPr>
      </xdr:nvSpPr>
      <xdr:spPr>
        <a:xfrm>
          <a:off x="4371975" y="23907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3 ปี (พ.ศ.2549 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12</xdr:row>
      <xdr:rowOff>0</xdr:rowOff>
    </xdr:to>
    <xdr:sp>
      <xdr:nvSpPr>
        <xdr:cNvPr id="51" name="Text Box 65"/>
        <xdr:cNvSpPr txBox="1">
          <a:spLocks noChangeArrowheads="1"/>
        </xdr:cNvSpPr>
      </xdr:nvSpPr>
      <xdr:spPr>
        <a:xfrm>
          <a:off x="4371975" y="2390775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3 ปี (พ.ศ.2549 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2" name="Picture 6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" name="Text Box 67"/>
        <xdr:cNvSpPr txBox="1">
          <a:spLocks noChangeArrowheads="1"/>
        </xdr:cNvSpPr>
      </xdr:nvSpPr>
      <xdr:spPr>
        <a:xfrm>
          <a:off x="0" y="0"/>
          <a:ext cx="437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" name="Text Box 68"/>
        <xdr:cNvSpPr txBox="1">
          <a:spLocks noChangeArrowheads="1"/>
        </xdr:cNvSpPr>
      </xdr:nvSpPr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5" name="Picture 6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" name="Text Box 70"/>
        <xdr:cNvSpPr txBox="1">
          <a:spLocks noChangeArrowheads="1"/>
        </xdr:cNvSpPr>
      </xdr:nvSpPr>
      <xdr:spPr>
        <a:xfrm>
          <a:off x="0" y="0"/>
          <a:ext cx="437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" name="Text Box 71"/>
        <xdr:cNvSpPr txBox="1">
          <a:spLocks noChangeArrowheads="1"/>
        </xdr:cNvSpPr>
      </xdr:nvSpPr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8" name="Picture 7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" name="Text Box 73"/>
        <xdr:cNvSpPr txBox="1">
          <a:spLocks noChangeArrowheads="1"/>
        </xdr:cNvSpPr>
      </xdr:nvSpPr>
      <xdr:spPr>
        <a:xfrm>
          <a:off x="0" y="0"/>
          <a:ext cx="437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" name="Text Box 74"/>
        <xdr:cNvSpPr txBox="1">
          <a:spLocks noChangeArrowheads="1"/>
        </xdr:cNvSpPr>
      </xdr:nvSpPr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1" name="Picture 7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2" name="Text Box 76"/>
        <xdr:cNvSpPr txBox="1">
          <a:spLocks noChangeArrowheads="1"/>
        </xdr:cNvSpPr>
      </xdr:nvSpPr>
      <xdr:spPr>
        <a:xfrm>
          <a:off x="0" y="0"/>
          <a:ext cx="437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3" name="Text Box 77"/>
        <xdr:cNvSpPr txBox="1">
          <a:spLocks noChangeArrowheads="1"/>
        </xdr:cNvSpPr>
      </xdr:nvSpPr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4" name="Picture 7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" name="Text Box 79"/>
        <xdr:cNvSpPr txBox="1">
          <a:spLocks noChangeArrowheads="1"/>
        </xdr:cNvSpPr>
      </xdr:nvSpPr>
      <xdr:spPr>
        <a:xfrm>
          <a:off x="0" y="0"/>
          <a:ext cx="437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Text Box 80"/>
        <xdr:cNvSpPr txBox="1">
          <a:spLocks noChangeArrowheads="1"/>
        </xdr:cNvSpPr>
      </xdr:nvSpPr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7" name="Picture 8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8" name="Text Box 82"/>
        <xdr:cNvSpPr txBox="1">
          <a:spLocks noChangeArrowheads="1"/>
        </xdr:cNvSpPr>
      </xdr:nvSpPr>
      <xdr:spPr>
        <a:xfrm>
          <a:off x="0" y="0"/>
          <a:ext cx="437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9" name="Text Box 83"/>
        <xdr:cNvSpPr txBox="1">
          <a:spLocks noChangeArrowheads="1"/>
        </xdr:cNvSpPr>
      </xdr:nvSpPr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0" name="Picture 8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" name="Text Box 85"/>
        <xdr:cNvSpPr txBox="1">
          <a:spLocks noChangeArrowheads="1"/>
        </xdr:cNvSpPr>
      </xdr:nvSpPr>
      <xdr:spPr>
        <a:xfrm>
          <a:off x="0" y="0"/>
          <a:ext cx="437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2" name="Text Box 86"/>
        <xdr:cNvSpPr txBox="1">
          <a:spLocks noChangeArrowheads="1"/>
        </xdr:cNvSpPr>
      </xdr:nvSpPr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3" name="Picture 8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" name="Text Box 88"/>
        <xdr:cNvSpPr txBox="1">
          <a:spLocks noChangeArrowheads="1"/>
        </xdr:cNvSpPr>
      </xdr:nvSpPr>
      <xdr:spPr>
        <a:xfrm>
          <a:off x="0" y="0"/>
          <a:ext cx="437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" name="Text Box 89"/>
        <xdr:cNvSpPr txBox="1">
          <a:spLocks noChangeArrowheads="1"/>
        </xdr:cNvSpPr>
      </xdr:nvSpPr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6" name="Picture 9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" name="Text Box 91"/>
        <xdr:cNvSpPr txBox="1">
          <a:spLocks noChangeArrowheads="1"/>
        </xdr:cNvSpPr>
      </xdr:nvSpPr>
      <xdr:spPr>
        <a:xfrm>
          <a:off x="0" y="0"/>
          <a:ext cx="437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Text Box 92"/>
        <xdr:cNvSpPr txBox="1">
          <a:spLocks noChangeArrowheads="1"/>
        </xdr:cNvSpPr>
      </xdr:nvSpPr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9" name="Picture 9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0" name="Text Box 94"/>
        <xdr:cNvSpPr txBox="1">
          <a:spLocks noChangeArrowheads="1"/>
        </xdr:cNvSpPr>
      </xdr:nvSpPr>
      <xdr:spPr>
        <a:xfrm>
          <a:off x="0" y="0"/>
          <a:ext cx="437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1" name="Text Box 95"/>
        <xdr:cNvSpPr txBox="1">
          <a:spLocks noChangeArrowheads="1"/>
        </xdr:cNvSpPr>
      </xdr:nvSpPr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2" name="Picture 9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3" name="Text Box 97"/>
        <xdr:cNvSpPr txBox="1">
          <a:spLocks noChangeArrowheads="1"/>
        </xdr:cNvSpPr>
      </xdr:nvSpPr>
      <xdr:spPr>
        <a:xfrm>
          <a:off x="0" y="0"/>
          <a:ext cx="437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                             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" name="Text Box 98"/>
        <xdr:cNvSpPr txBox="1">
          <a:spLocks noChangeArrowheads="1"/>
        </xdr:cNvSpPr>
      </xdr:nvSpPr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5" name="Picture 9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86" name="Text Box 100"/>
        <xdr:cNvSpPr txBox="1">
          <a:spLocks noChangeArrowheads="1"/>
        </xdr:cNvSpPr>
      </xdr:nvSpPr>
      <xdr:spPr>
        <a:xfrm>
          <a:off x="0" y="0"/>
          <a:ext cx="437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" name="Text Box 101"/>
        <xdr:cNvSpPr txBox="1">
          <a:spLocks noChangeArrowheads="1"/>
        </xdr:cNvSpPr>
      </xdr:nvSpPr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8" name="Picture 10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Text Box 104"/>
        <xdr:cNvSpPr txBox="1">
          <a:spLocks noChangeArrowheads="1"/>
        </xdr:cNvSpPr>
      </xdr:nvSpPr>
      <x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2</xdr:col>
      <xdr:colOff>904875</xdr:colOff>
      <xdr:row>15</xdr:row>
      <xdr:rowOff>0</xdr:rowOff>
    </xdr:from>
    <xdr:to>
      <xdr:col>3</xdr:col>
      <xdr:colOff>0</xdr:colOff>
      <xdr:row>15</xdr:row>
      <xdr:rowOff>0</xdr:rowOff>
    </xdr:to>
    <xdr:sp>
      <xdr:nvSpPr>
        <xdr:cNvPr id="90" name="Text Box 105"/>
        <xdr:cNvSpPr txBox="1">
          <a:spLocks noChangeArrowheads="1"/>
        </xdr:cNvSpPr>
      </xdr:nvSpPr>
      <xdr:spPr>
        <a:xfrm>
          <a:off x="1485900" y="3933825"/>
          <a:ext cx="2886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1" name="Text Box 106"/>
        <xdr:cNvSpPr txBox="1">
          <a:spLocks noChangeArrowheads="1"/>
        </xdr:cNvSpPr>
      </xdr:nvSpPr>
      <xdr:spPr>
        <a:xfrm>
          <a:off x="4371975" y="1619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Cordia New"/>
              <a:ea typeface="Cordia New"/>
              <a:cs typeface="Cordia New"/>
            </a:rPr>
            <a:t>54</a:t>
          </a:r>
          <a:r>
            <a:rPr lang="en-US" cap="none" sz="22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2</xdr:col>
      <xdr:colOff>904875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92" name="Text Box 107"/>
        <xdr:cNvSpPr txBox="1">
          <a:spLocks noChangeArrowheads="1"/>
        </xdr:cNvSpPr>
      </xdr:nvSpPr>
      <xdr:spPr>
        <a:xfrm>
          <a:off x="1485900" y="4191000"/>
          <a:ext cx="2886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904875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93" name="Text Box 108"/>
        <xdr:cNvSpPr txBox="1">
          <a:spLocks noChangeArrowheads="1"/>
        </xdr:cNvSpPr>
      </xdr:nvSpPr>
      <xdr:spPr>
        <a:xfrm>
          <a:off x="1485900" y="4448175"/>
          <a:ext cx="2886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904875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94" name="Text Box 113"/>
        <xdr:cNvSpPr txBox="1">
          <a:spLocks noChangeArrowheads="1"/>
        </xdr:cNvSpPr>
      </xdr:nvSpPr>
      <xdr:spPr>
        <a:xfrm>
          <a:off x="1485900" y="7019925"/>
          <a:ext cx="2886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904875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95" name="Text Box 114"/>
        <xdr:cNvSpPr txBox="1">
          <a:spLocks noChangeArrowheads="1"/>
        </xdr:cNvSpPr>
      </xdr:nvSpPr>
      <xdr:spPr>
        <a:xfrm>
          <a:off x="1485900" y="2133600"/>
          <a:ext cx="2886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904875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96" name="Text Box 115"/>
        <xdr:cNvSpPr txBox="1">
          <a:spLocks noChangeArrowheads="1"/>
        </xdr:cNvSpPr>
      </xdr:nvSpPr>
      <xdr:spPr>
        <a:xfrm>
          <a:off x="1485900" y="2133600"/>
          <a:ext cx="2886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904875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97" name="Text Box 118"/>
        <xdr:cNvSpPr txBox="1">
          <a:spLocks noChangeArrowheads="1"/>
        </xdr:cNvSpPr>
      </xdr:nvSpPr>
      <xdr:spPr>
        <a:xfrm>
          <a:off x="1485900" y="7277100"/>
          <a:ext cx="2886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904875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98" name="Text Box 119"/>
        <xdr:cNvSpPr txBox="1">
          <a:spLocks noChangeArrowheads="1"/>
        </xdr:cNvSpPr>
      </xdr:nvSpPr>
      <xdr:spPr>
        <a:xfrm>
          <a:off x="1485900" y="7277100"/>
          <a:ext cx="2886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99" name="Text Box 129"/>
        <xdr:cNvSpPr txBox="1">
          <a:spLocks noChangeArrowheads="1"/>
        </xdr:cNvSpPr>
      </xdr:nvSpPr>
      <xdr:spPr>
        <a:xfrm>
          <a:off x="4371975" y="727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100" name="Text Box 130"/>
        <xdr:cNvSpPr txBox="1">
          <a:spLocks noChangeArrowheads="1"/>
        </xdr:cNvSpPr>
      </xdr:nvSpPr>
      <xdr:spPr>
        <a:xfrm>
          <a:off x="4371975" y="727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904875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01" name="Text Box 131"/>
        <xdr:cNvSpPr txBox="1">
          <a:spLocks noChangeArrowheads="1"/>
        </xdr:cNvSpPr>
      </xdr:nvSpPr>
      <xdr:spPr>
        <a:xfrm>
          <a:off x="1485900" y="7534275"/>
          <a:ext cx="2886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904875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02" name="Text Box 132"/>
        <xdr:cNvSpPr txBox="1">
          <a:spLocks noChangeArrowheads="1"/>
        </xdr:cNvSpPr>
      </xdr:nvSpPr>
      <xdr:spPr>
        <a:xfrm>
          <a:off x="1485900" y="7534275"/>
          <a:ext cx="2886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03" name="Text Box 133"/>
        <xdr:cNvSpPr txBox="1">
          <a:spLocks noChangeArrowheads="1"/>
        </xdr:cNvSpPr>
      </xdr:nvSpPr>
      <xdr:spPr>
        <a:xfrm>
          <a:off x="4371975" y="7534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04" name="Text Box 134"/>
        <xdr:cNvSpPr txBox="1">
          <a:spLocks noChangeArrowheads="1"/>
        </xdr:cNvSpPr>
      </xdr:nvSpPr>
      <xdr:spPr>
        <a:xfrm>
          <a:off x="4371975" y="7534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904875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05" name="Text Box 135"/>
        <xdr:cNvSpPr txBox="1">
          <a:spLocks noChangeArrowheads="1"/>
        </xdr:cNvSpPr>
      </xdr:nvSpPr>
      <xdr:spPr>
        <a:xfrm>
          <a:off x="1485900" y="7534275"/>
          <a:ext cx="2886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904875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06" name="Text Box 136"/>
        <xdr:cNvSpPr txBox="1">
          <a:spLocks noChangeArrowheads="1"/>
        </xdr:cNvSpPr>
      </xdr:nvSpPr>
      <xdr:spPr>
        <a:xfrm>
          <a:off x="1485900" y="7534275"/>
          <a:ext cx="2886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904875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07" name="Text Box 137"/>
        <xdr:cNvSpPr txBox="1">
          <a:spLocks noChangeArrowheads="1"/>
        </xdr:cNvSpPr>
      </xdr:nvSpPr>
      <xdr:spPr>
        <a:xfrm>
          <a:off x="1485900" y="7534275"/>
          <a:ext cx="2886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08" name="Text Box 138"/>
        <xdr:cNvSpPr txBox="1">
          <a:spLocks noChangeArrowheads="1"/>
        </xdr:cNvSpPr>
      </xdr:nvSpPr>
      <xdr:spPr>
        <a:xfrm>
          <a:off x="4371975" y="7534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09" name="Text Box 139"/>
        <xdr:cNvSpPr txBox="1">
          <a:spLocks noChangeArrowheads="1"/>
        </xdr:cNvSpPr>
      </xdr:nvSpPr>
      <xdr:spPr>
        <a:xfrm>
          <a:off x="4371975" y="7534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0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3" name="Picture 1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6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9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2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5" name="Picture 2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8" name="Picture 2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1" name="Picture 3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4" name="Picture 3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7" name="Picture 3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1</xdr:col>
      <xdr:colOff>904875</xdr:colOff>
      <xdr:row>122</xdr:row>
      <xdr:rowOff>0</xdr:rowOff>
    </xdr:from>
    <xdr:to>
      <xdr:col>2</xdr:col>
      <xdr:colOff>0</xdr:colOff>
      <xdr:row>122</xdr:row>
      <xdr:rowOff>0</xdr:rowOff>
    </xdr:to>
    <xdr:sp>
      <xdr:nvSpPr>
        <xdr:cNvPr id="40" name="Text Box 55"/>
        <xdr:cNvSpPr txBox="1">
          <a:spLocks noChangeArrowheads="1"/>
        </xdr:cNvSpPr>
      </xdr:nvSpPr>
      <xdr:spPr>
        <a:xfrm>
          <a:off x="1152525" y="25041225"/>
          <a:ext cx="1076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1" name="Picture 7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Text Box 72"/>
        <xdr:cNvSpPr txBox="1">
          <a:spLocks noChangeArrowheads="1"/>
        </xdr:cNvSpPr>
      </xdr:nvSpPr>
      <xdr:spPr>
        <a:xfrm>
          <a:off x="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Text Box 73"/>
        <xdr:cNvSpPr txBox="1">
          <a:spLocks noChangeArrowheads="1"/>
        </xdr:cNvSpPr>
      </xdr:nvSpPr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4" name="Picture 7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Text Box 75"/>
        <xdr:cNvSpPr txBox="1">
          <a:spLocks noChangeArrowheads="1"/>
        </xdr:cNvSpPr>
      </xdr:nvSpPr>
      <xdr:spPr>
        <a:xfrm>
          <a:off x="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Text Box 76"/>
        <xdr:cNvSpPr txBox="1">
          <a:spLocks noChangeArrowheads="1"/>
        </xdr:cNvSpPr>
      </xdr:nvSpPr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7" name="Picture 7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8" name="Text Box 78"/>
        <xdr:cNvSpPr txBox="1">
          <a:spLocks noChangeArrowheads="1"/>
        </xdr:cNvSpPr>
      </xdr:nvSpPr>
      <xdr:spPr>
        <a:xfrm>
          <a:off x="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9" name="Text Box 79"/>
        <xdr:cNvSpPr txBox="1">
          <a:spLocks noChangeArrowheads="1"/>
        </xdr:cNvSpPr>
      </xdr:nvSpPr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0" name="Picture 8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1" name="Text Box 81"/>
        <xdr:cNvSpPr txBox="1">
          <a:spLocks noChangeArrowheads="1"/>
        </xdr:cNvSpPr>
      </xdr:nvSpPr>
      <xdr:spPr>
        <a:xfrm>
          <a:off x="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2" name="Text Box 82"/>
        <xdr:cNvSpPr txBox="1">
          <a:spLocks noChangeArrowheads="1"/>
        </xdr:cNvSpPr>
      </xdr:nvSpPr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3" name="Picture 8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4" name="Text Box 84"/>
        <xdr:cNvSpPr txBox="1">
          <a:spLocks noChangeArrowheads="1"/>
        </xdr:cNvSpPr>
      </xdr:nvSpPr>
      <xdr:spPr>
        <a:xfrm>
          <a:off x="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5" name="Text Box 85"/>
        <xdr:cNvSpPr txBox="1">
          <a:spLocks noChangeArrowheads="1"/>
        </xdr:cNvSpPr>
      </xdr:nvSpPr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6" name="Picture 8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" name="Text Box 87"/>
        <xdr:cNvSpPr txBox="1">
          <a:spLocks noChangeArrowheads="1"/>
        </xdr:cNvSpPr>
      </xdr:nvSpPr>
      <xdr:spPr>
        <a:xfrm>
          <a:off x="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" name="Text Box 88"/>
        <xdr:cNvSpPr txBox="1">
          <a:spLocks noChangeArrowheads="1"/>
        </xdr:cNvSpPr>
      </xdr:nvSpPr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9" name="Picture 8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Text Box 90"/>
        <xdr:cNvSpPr txBox="1">
          <a:spLocks noChangeArrowheads="1"/>
        </xdr:cNvSpPr>
      </xdr:nvSpPr>
      <xdr:spPr>
        <a:xfrm>
          <a:off x="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" name="Text Box 91"/>
        <xdr:cNvSpPr txBox="1">
          <a:spLocks noChangeArrowheads="1"/>
        </xdr:cNvSpPr>
      </xdr:nvSpPr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62" name="Picture 9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" name="Text Box 93"/>
        <xdr:cNvSpPr txBox="1">
          <a:spLocks noChangeArrowheads="1"/>
        </xdr:cNvSpPr>
      </xdr:nvSpPr>
      <xdr:spPr>
        <a:xfrm>
          <a:off x="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Text Box 94"/>
        <xdr:cNvSpPr txBox="1">
          <a:spLocks noChangeArrowheads="1"/>
        </xdr:cNvSpPr>
      </xdr:nvSpPr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65" name="Picture 9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6" name="Text Box 96"/>
        <xdr:cNvSpPr txBox="1">
          <a:spLocks noChangeArrowheads="1"/>
        </xdr:cNvSpPr>
      </xdr:nvSpPr>
      <xdr:spPr>
        <a:xfrm>
          <a:off x="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" name="Text Box 97"/>
        <xdr:cNvSpPr txBox="1">
          <a:spLocks noChangeArrowheads="1"/>
        </xdr:cNvSpPr>
      </xdr:nvSpPr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68" name="Picture 9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" name="Text Box 99"/>
        <xdr:cNvSpPr txBox="1">
          <a:spLocks noChangeArrowheads="1"/>
        </xdr:cNvSpPr>
      </xdr:nvSpPr>
      <xdr:spPr>
        <a:xfrm>
          <a:off x="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Text Box 100"/>
        <xdr:cNvSpPr txBox="1">
          <a:spLocks noChangeArrowheads="1"/>
        </xdr:cNvSpPr>
      </xdr:nvSpPr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71" name="Picture 10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" name="Text Box 102"/>
        <xdr:cNvSpPr txBox="1">
          <a:spLocks noChangeArrowheads="1"/>
        </xdr:cNvSpPr>
      </xdr:nvSpPr>
      <xdr:spPr>
        <a:xfrm>
          <a:off x="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" name="Text Box 103"/>
        <xdr:cNvSpPr txBox="1">
          <a:spLocks noChangeArrowheads="1"/>
        </xdr:cNvSpPr>
      </xdr:nvSpPr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74" name="Picture 10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5" name="Text Box 105"/>
        <xdr:cNvSpPr txBox="1">
          <a:spLocks noChangeArrowheads="1"/>
        </xdr:cNvSpPr>
      </xdr:nvSpPr>
      <xdr:spPr>
        <a:xfrm>
          <a:off x="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Text Box 106"/>
        <xdr:cNvSpPr txBox="1">
          <a:spLocks noChangeArrowheads="1"/>
        </xdr:cNvSpPr>
      </xdr:nvSpPr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77" name="Picture 10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8" name="Text Box 108"/>
        <xdr:cNvSpPr txBox="1">
          <a:spLocks noChangeArrowheads="1"/>
        </xdr:cNvSpPr>
      </xdr:nvSpPr>
      <xdr:spPr>
        <a:xfrm>
          <a:off x="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– 2551)  องค์การบริหารส่วนตำบลเบิกไพร                      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9" name="Text Box 109"/>
        <xdr:cNvSpPr txBox="1">
          <a:spLocks noChangeArrowheads="1"/>
        </xdr:cNvSpPr>
      </xdr:nvSpPr>
      <xdr:spPr>
        <a:xfrm>
          <a:off x="22288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1</xdr:col>
      <xdr:colOff>904875</xdr:colOff>
      <xdr:row>122</xdr:row>
      <xdr:rowOff>0</xdr:rowOff>
    </xdr:from>
    <xdr:to>
      <xdr:col>2</xdr:col>
      <xdr:colOff>0</xdr:colOff>
      <xdr:row>122</xdr:row>
      <xdr:rowOff>0</xdr:rowOff>
    </xdr:to>
    <xdr:sp>
      <xdr:nvSpPr>
        <xdr:cNvPr id="80" name="Text Box 143"/>
        <xdr:cNvSpPr txBox="1">
          <a:spLocks noChangeArrowheads="1"/>
        </xdr:cNvSpPr>
      </xdr:nvSpPr>
      <xdr:spPr>
        <a:xfrm>
          <a:off x="1152525" y="25041225"/>
          <a:ext cx="1076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13</xdr:col>
      <xdr:colOff>19050</xdr:colOff>
      <xdr:row>8</xdr:row>
      <xdr:rowOff>95250</xdr:rowOff>
    </xdr:from>
    <xdr:to>
      <xdr:col>14</xdr:col>
      <xdr:colOff>0</xdr:colOff>
      <xdr:row>8</xdr:row>
      <xdr:rowOff>95250</xdr:rowOff>
    </xdr:to>
    <xdr:sp>
      <xdr:nvSpPr>
        <xdr:cNvPr id="81" name="ลูกศรเชื่อมต่อแบบตรง 470"/>
        <xdr:cNvSpPr>
          <a:spLocks/>
        </xdr:cNvSpPr>
      </xdr:nvSpPr>
      <xdr:spPr>
        <a:xfrm>
          <a:off x="8763000" y="2047875"/>
          <a:ext cx="161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38</xdr:row>
      <xdr:rowOff>85725</xdr:rowOff>
    </xdr:from>
    <xdr:to>
      <xdr:col>11</xdr:col>
      <xdr:colOff>161925</xdr:colOff>
      <xdr:row>38</xdr:row>
      <xdr:rowOff>85725</xdr:rowOff>
    </xdr:to>
    <xdr:sp>
      <xdr:nvSpPr>
        <xdr:cNvPr id="82" name="ลูกศรเชื่อมต่อแบบตรง 470"/>
        <xdr:cNvSpPr>
          <a:spLocks/>
        </xdr:cNvSpPr>
      </xdr:nvSpPr>
      <xdr:spPr>
        <a:xfrm>
          <a:off x="8439150" y="810577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47</xdr:row>
      <xdr:rowOff>85725</xdr:rowOff>
    </xdr:from>
    <xdr:to>
      <xdr:col>11</xdr:col>
      <xdr:colOff>161925</xdr:colOff>
      <xdr:row>47</xdr:row>
      <xdr:rowOff>95250</xdr:rowOff>
    </xdr:to>
    <xdr:sp>
      <xdr:nvSpPr>
        <xdr:cNvPr id="83" name="ลูกศรเชื่อมต่อแบบตรง 470"/>
        <xdr:cNvSpPr>
          <a:spLocks/>
        </xdr:cNvSpPr>
      </xdr:nvSpPr>
      <xdr:spPr>
        <a:xfrm flipV="1">
          <a:off x="8429625" y="9906000"/>
          <a:ext cx="1619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127</xdr:row>
      <xdr:rowOff>85725</xdr:rowOff>
    </xdr:from>
    <xdr:to>
      <xdr:col>14</xdr:col>
      <xdr:colOff>9525</xdr:colOff>
      <xdr:row>127</xdr:row>
      <xdr:rowOff>85725</xdr:rowOff>
    </xdr:to>
    <xdr:sp>
      <xdr:nvSpPr>
        <xdr:cNvPr id="84" name="ลูกศรเชื่อมต่อแบบตรง 470"/>
        <xdr:cNvSpPr>
          <a:spLocks/>
        </xdr:cNvSpPr>
      </xdr:nvSpPr>
      <xdr:spPr>
        <a:xfrm>
          <a:off x="8743950" y="26365200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65</xdr:row>
      <xdr:rowOff>66675</xdr:rowOff>
    </xdr:from>
    <xdr:to>
      <xdr:col>13</xdr:col>
      <xdr:colOff>19050</xdr:colOff>
      <xdr:row>65</xdr:row>
      <xdr:rowOff>76200</xdr:rowOff>
    </xdr:to>
    <xdr:sp>
      <xdr:nvSpPr>
        <xdr:cNvPr id="85" name="ลูกศรเชื่อมต่อแบบตรง 470"/>
        <xdr:cNvSpPr>
          <a:spLocks/>
        </xdr:cNvSpPr>
      </xdr:nvSpPr>
      <xdr:spPr>
        <a:xfrm>
          <a:off x="8420100" y="13611225"/>
          <a:ext cx="3429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75</xdr:row>
      <xdr:rowOff>85725</xdr:rowOff>
    </xdr:from>
    <xdr:to>
      <xdr:col>13</xdr:col>
      <xdr:colOff>9525</xdr:colOff>
      <xdr:row>75</xdr:row>
      <xdr:rowOff>95250</xdr:rowOff>
    </xdr:to>
    <xdr:sp>
      <xdr:nvSpPr>
        <xdr:cNvPr id="86" name="ลูกศรเชื่อมต่อแบบตรง 470"/>
        <xdr:cNvSpPr>
          <a:spLocks/>
        </xdr:cNvSpPr>
      </xdr:nvSpPr>
      <xdr:spPr>
        <a:xfrm>
          <a:off x="8429625" y="15630525"/>
          <a:ext cx="3238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95</xdr:row>
      <xdr:rowOff>85725</xdr:rowOff>
    </xdr:from>
    <xdr:to>
      <xdr:col>13</xdr:col>
      <xdr:colOff>9525</xdr:colOff>
      <xdr:row>95</xdr:row>
      <xdr:rowOff>85725</xdr:rowOff>
    </xdr:to>
    <xdr:sp>
      <xdr:nvSpPr>
        <xdr:cNvPr id="87" name="ลูกศรเชื่อมต่อแบบตรง 470"/>
        <xdr:cNvSpPr>
          <a:spLocks/>
        </xdr:cNvSpPr>
      </xdr:nvSpPr>
      <xdr:spPr>
        <a:xfrm flipV="1">
          <a:off x="8439150" y="19726275"/>
          <a:ext cx="314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247</xdr:row>
      <xdr:rowOff>95250</xdr:rowOff>
    </xdr:from>
    <xdr:to>
      <xdr:col>14</xdr:col>
      <xdr:colOff>9525</xdr:colOff>
      <xdr:row>247</xdr:row>
      <xdr:rowOff>95250</xdr:rowOff>
    </xdr:to>
    <xdr:sp>
      <xdr:nvSpPr>
        <xdr:cNvPr id="88" name="ลูกศรเชื่อมต่อแบบตรง 470"/>
        <xdr:cNvSpPr>
          <a:spLocks/>
        </xdr:cNvSpPr>
      </xdr:nvSpPr>
      <xdr:spPr>
        <a:xfrm flipV="1">
          <a:off x="8743950" y="51139725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254</xdr:row>
      <xdr:rowOff>95250</xdr:rowOff>
    </xdr:from>
    <xdr:to>
      <xdr:col>16</xdr:col>
      <xdr:colOff>9525</xdr:colOff>
      <xdr:row>254</xdr:row>
      <xdr:rowOff>104775</xdr:rowOff>
    </xdr:to>
    <xdr:sp>
      <xdr:nvSpPr>
        <xdr:cNvPr id="89" name="ลูกศรเชื่อมต่อแบบตรง 470"/>
        <xdr:cNvSpPr>
          <a:spLocks/>
        </xdr:cNvSpPr>
      </xdr:nvSpPr>
      <xdr:spPr>
        <a:xfrm flipV="1">
          <a:off x="9105900" y="52539900"/>
          <a:ext cx="1619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14</xdr:row>
      <xdr:rowOff>95250</xdr:rowOff>
    </xdr:from>
    <xdr:to>
      <xdr:col>12</xdr:col>
      <xdr:colOff>0</xdr:colOff>
      <xdr:row>14</xdr:row>
      <xdr:rowOff>95250</xdr:rowOff>
    </xdr:to>
    <xdr:sp>
      <xdr:nvSpPr>
        <xdr:cNvPr id="90" name="ลูกศรเชื่อมต่อแบบตรง 470"/>
        <xdr:cNvSpPr>
          <a:spLocks/>
        </xdr:cNvSpPr>
      </xdr:nvSpPr>
      <xdr:spPr>
        <a:xfrm>
          <a:off x="8420100" y="3248025"/>
          <a:ext cx="171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32</xdr:row>
      <xdr:rowOff>95250</xdr:rowOff>
    </xdr:from>
    <xdr:to>
      <xdr:col>9</xdr:col>
      <xdr:colOff>0</xdr:colOff>
      <xdr:row>32</xdr:row>
      <xdr:rowOff>95250</xdr:rowOff>
    </xdr:to>
    <xdr:sp>
      <xdr:nvSpPr>
        <xdr:cNvPr id="91" name="ลูกศรเชื่อมต่อแบบตรง 470"/>
        <xdr:cNvSpPr>
          <a:spLocks/>
        </xdr:cNvSpPr>
      </xdr:nvSpPr>
      <xdr:spPr>
        <a:xfrm>
          <a:off x="7924800" y="6915150"/>
          <a:ext cx="171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83</xdr:row>
      <xdr:rowOff>85725</xdr:rowOff>
    </xdr:from>
    <xdr:to>
      <xdr:col>11</xdr:col>
      <xdr:colOff>0</xdr:colOff>
      <xdr:row>83</xdr:row>
      <xdr:rowOff>85725</xdr:rowOff>
    </xdr:to>
    <xdr:sp>
      <xdr:nvSpPr>
        <xdr:cNvPr id="92" name="ลูกศรเชื่อมต่อแบบตรง 470"/>
        <xdr:cNvSpPr>
          <a:spLocks/>
        </xdr:cNvSpPr>
      </xdr:nvSpPr>
      <xdr:spPr>
        <a:xfrm>
          <a:off x="8105775" y="17202150"/>
          <a:ext cx="323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105</xdr:row>
      <xdr:rowOff>85725</xdr:rowOff>
    </xdr:from>
    <xdr:to>
      <xdr:col>13</xdr:col>
      <xdr:colOff>0</xdr:colOff>
      <xdr:row>105</xdr:row>
      <xdr:rowOff>85725</xdr:rowOff>
    </xdr:to>
    <xdr:sp>
      <xdr:nvSpPr>
        <xdr:cNvPr id="93" name="ลูกศรเชื่อมต่อแบบตรง 470"/>
        <xdr:cNvSpPr>
          <a:spLocks/>
        </xdr:cNvSpPr>
      </xdr:nvSpPr>
      <xdr:spPr>
        <a:xfrm>
          <a:off x="8439150" y="217265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115</xdr:row>
      <xdr:rowOff>66675</xdr:rowOff>
    </xdr:from>
    <xdr:to>
      <xdr:col>13</xdr:col>
      <xdr:colOff>9525</xdr:colOff>
      <xdr:row>115</xdr:row>
      <xdr:rowOff>66675</xdr:rowOff>
    </xdr:to>
    <xdr:sp>
      <xdr:nvSpPr>
        <xdr:cNvPr id="94" name="ลูกศรเชื่อมต่อแบบตรง 470"/>
        <xdr:cNvSpPr>
          <a:spLocks/>
        </xdr:cNvSpPr>
      </xdr:nvSpPr>
      <xdr:spPr>
        <a:xfrm>
          <a:off x="8439150" y="23707725"/>
          <a:ext cx="314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153</xdr:row>
      <xdr:rowOff>95250</xdr:rowOff>
    </xdr:from>
    <xdr:to>
      <xdr:col>14</xdr:col>
      <xdr:colOff>0</xdr:colOff>
      <xdr:row>153</xdr:row>
      <xdr:rowOff>104775</xdr:rowOff>
    </xdr:to>
    <xdr:sp>
      <xdr:nvSpPr>
        <xdr:cNvPr id="95" name="ลูกศรเชื่อมต่อแบบตรง 470"/>
        <xdr:cNvSpPr>
          <a:spLocks/>
        </xdr:cNvSpPr>
      </xdr:nvSpPr>
      <xdr:spPr>
        <a:xfrm flipV="1">
          <a:off x="8743950" y="31908750"/>
          <a:ext cx="180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186</xdr:row>
      <xdr:rowOff>95250</xdr:rowOff>
    </xdr:from>
    <xdr:to>
      <xdr:col>13</xdr:col>
      <xdr:colOff>180975</xdr:colOff>
      <xdr:row>186</xdr:row>
      <xdr:rowOff>95250</xdr:rowOff>
    </xdr:to>
    <xdr:sp>
      <xdr:nvSpPr>
        <xdr:cNvPr id="96" name="ลูกศรเชื่อมต่อแบบตรง 470"/>
        <xdr:cNvSpPr>
          <a:spLocks/>
        </xdr:cNvSpPr>
      </xdr:nvSpPr>
      <xdr:spPr>
        <a:xfrm>
          <a:off x="8601075" y="38690550"/>
          <a:ext cx="323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214</xdr:row>
      <xdr:rowOff>95250</xdr:rowOff>
    </xdr:from>
    <xdr:to>
      <xdr:col>14</xdr:col>
      <xdr:colOff>28575</xdr:colOff>
      <xdr:row>214</xdr:row>
      <xdr:rowOff>95250</xdr:rowOff>
    </xdr:to>
    <xdr:sp>
      <xdr:nvSpPr>
        <xdr:cNvPr id="97" name="ลูกศรเชื่อมต่อแบบตรง 470"/>
        <xdr:cNvSpPr>
          <a:spLocks/>
        </xdr:cNvSpPr>
      </xdr:nvSpPr>
      <xdr:spPr>
        <a:xfrm>
          <a:off x="8629650" y="44357925"/>
          <a:ext cx="323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77</xdr:row>
      <xdr:rowOff>0</xdr:rowOff>
    </xdr:from>
    <xdr:to>
      <xdr:col>2</xdr:col>
      <xdr:colOff>0</xdr:colOff>
      <xdr:row>77</xdr:row>
      <xdr:rowOff>0</xdr:rowOff>
    </xdr:to>
    <xdr:sp>
      <xdr:nvSpPr>
        <xdr:cNvPr id="1" name="Text Box 325"/>
        <xdr:cNvSpPr txBox="1">
          <a:spLocks noChangeArrowheads="1"/>
        </xdr:cNvSpPr>
      </xdr:nvSpPr>
      <xdr:spPr>
        <a:xfrm>
          <a:off x="1276350" y="1624965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0</xdr:colOff>
      <xdr:row>76</xdr:row>
      <xdr:rowOff>0</xdr:rowOff>
    </xdr:from>
    <xdr:to>
      <xdr:col>2</xdr:col>
      <xdr:colOff>0</xdr:colOff>
      <xdr:row>76</xdr:row>
      <xdr:rowOff>0</xdr:rowOff>
    </xdr:to>
    <xdr:sp>
      <xdr:nvSpPr>
        <xdr:cNvPr id="2" name="Text Box 326"/>
        <xdr:cNvSpPr txBox="1">
          <a:spLocks noChangeArrowheads="1"/>
        </xdr:cNvSpPr>
      </xdr:nvSpPr>
      <xdr:spPr>
        <a:xfrm>
          <a:off x="2238375" y="16049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Cordia New"/>
              <a:ea typeface="Cordia New"/>
              <a:cs typeface="Cordia New"/>
            </a:rPr>
            <a:t>54</a:t>
          </a:r>
          <a:r>
            <a:rPr lang="en-US" cap="none" sz="22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1</xdr:col>
      <xdr:colOff>904875</xdr:colOff>
      <xdr:row>130</xdr:row>
      <xdr:rowOff>0</xdr:rowOff>
    </xdr:from>
    <xdr:to>
      <xdr:col>2</xdr:col>
      <xdr:colOff>0</xdr:colOff>
      <xdr:row>130</xdr:row>
      <xdr:rowOff>0</xdr:rowOff>
    </xdr:to>
    <xdr:sp>
      <xdr:nvSpPr>
        <xdr:cNvPr id="3" name="Text Box 328"/>
        <xdr:cNvSpPr txBox="1">
          <a:spLocks noChangeArrowheads="1"/>
        </xdr:cNvSpPr>
      </xdr:nvSpPr>
      <xdr:spPr>
        <a:xfrm>
          <a:off x="1276350" y="2728912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0</xdr:colOff>
      <xdr:row>689</xdr:row>
      <xdr:rowOff>0</xdr:rowOff>
    </xdr:from>
    <xdr:to>
      <xdr:col>2</xdr:col>
      <xdr:colOff>0</xdr:colOff>
      <xdr:row>689</xdr:row>
      <xdr:rowOff>0</xdr:rowOff>
    </xdr:to>
    <xdr:sp>
      <xdr:nvSpPr>
        <xdr:cNvPr id="4" name="Text Box 329"/>
        <xdr:cNvSpPr txBox="1">
          <a:spLocks noChangeArrowheads="1"/>
        </xdr:cNvSpPr>
      </xdr:nvSpPr>
      <xdr:spPr>
        <a:xfrm>
          <a:off x="2238375" y="136750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Cordia New"/>
              <a:ea typeface="Cordia New"/>
              <a:cs typeface="Cordia New"/>
            </a:rPr>
            <a:t>56</a:t>
          </a:r>
          <a:r>
            <a:rPr lang="en-US" cap="none" sz="22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1</xdr:col>
      <xdr:colOff>904875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5" name="Text Box 332"/>
        <xdr:cNvSpPr txBox="1">
          <a:spLocks noChangeArrowheads="1"/>
        </xdr:cNvSpPr>
      </xdr:nvSpPr>
      <xdr:spPr>
        <a:xfrm>
          <a:off x="1276350" y="45720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6" name="Text Box 333"/>
        <xdr:cNvSpPr txBox="1">
          <a:spLocks noChangeArrowheads="1"/>
        </xdr:cNvSpPr>
      </xdr:nvSpPr>
      <xdr:spPr>
        <a:xfrm>
          <a:off x="1276350" y="45720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412</xdr:row>
      <xdr:rowOff>0</xdr:rowOff>
    </xdr:from>
    <xdr:to>
      <xdr:col>2</xdr:col>
      <xdr:colOff>0</xdr:colOff>
      <xdr:row>412</xdr:row>
      <xdr:rowOff>0</xdr:rowOff>
    </xdr:to>
    <xdr:sp>
      <xdr:nvSpPr>
        <xdr:cNvPr id="7" name="Text Box 334"/>
        <xdr:cNvSpPr txBox="1">
          <a:spLocks noChangeArrowheads="1"/>
        </xdr:cNvSpPr>
      </xdr:nvSpPr>
      <xdr:spPr>
        <a:xfrm>
          <a:off x="1276350" y="8688705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446</xdr:row>
      <xdr:rowOff>0</xdr:rowOff>
    </xdr:from>
    <xdr:to>
      <xdr:col>2</xdr:col>
      <xdr:colOff>0</xdr:colOff>
      <xdr:row>446</xdr:row>
      <xdr:rowOff>0</xdr:rowOff>
    </xdr:to>
    <xdr:sp>
      <xdr:nvSpPr>
        <xdr:cNvPr id="8" name="Text Box 336"/>
        <xdr:cNvSpPr txBox="1">
          <a:spLocks noChangeArrowheads="1"/>
        </xdr:cNvSpPr>
      </xdr:nvSpPr>
      <xdr:spPr>
        <a:xfrm>
          <a:off x="1276350" y="9415462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0</xdr:colOff>
      <xdr:row>689</xdr:row>
      <xdr:rowOff>0</xdr:rowOff>
    </xdr:from>
    <xdr:to>
      <xdr:col>2</xdr:col>
      <xdr:colOff>0</xdr:colOff>
      <xdr:row>689</xdr:row>
      <xdr:rowOff>0</xdr:rowOff>
    </xdr:to>
    <xdr:sp>
      <xdr:nvSpPr>
        <xdr:cNvPr id="9" name="Text Box 337"/>
        <xdr:cNvSpPr txBox="1">
          <a:spLocks noChangeArrowheads="1"/>
        </xdr:cNvSpPr>
      </xdr:nvSpPr>
      <xdr:spPr>
        <a:xfrm>
          <a:off x="2238375" y="136750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Cordia New"/>
              <a:ea typeface="Cordia New"/>
              <a:cs typeface="Cordia New"/>
            </a:rPr>
            <a:t>63</a:t>
          </a:r>
          <a:r>
            <a:rPr lang="en-US" cap="none" sz="22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1</xdr:col>
      <xdr:colOff>904875</xdr:colOff>
      <xdr:row>455</xdr:row>
      <xdr:rowOff>0</xdr:rowOff>
    </xdr:from>
    <xdr:to>
      <xdr:col>2</xdr:col>
      <xdr:colOff>0</xdr:colOff>
      <xdr:row>455</xdr:row>
      <xdr:rowOff>0</xdr:rowOff>
    </xdr:to>
    <xdr:sp>
      <xdr:nvSpPr>
        <xdr:cNvPr id="10" name="Text Box 338"/>
        <xdr:cNvSpPr txBox="1">
          <a:spLocks noChangeArrowheads="1"/>
        </xdr:cNvSpPr>
      </xdr:nvSpPr>
      <xdr:spPr>
        <a:xfrm>
          <a:off x="1276350" y="9595485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455</xdr:row>
      <xdr:rowOff>0</xdr:rowOff>
    </xdr:from>
    <xdr:to>
      <xdr:col>2</xdr:col>
      <xdr:colOff>0</xdr:colOff>
      <xdr:row>455</xdr:row>
      <xdr:rowOff>0</xdr:rowOff>
    </xdr:to>
    <xdr:sp>
      <xdr:nvSpPr>
        <xdr:cNvPr id="11" name="Text Box 339"/>
        <xdr:cNvSpPr txBox="1">
          <a:spLocks noChangeArrowheads="1"/>
        </xdr:cNvSpPr>
      </xdr:nvSpPr>
      <xdr:spPr>
        <a:xfrm>
          <a:off x="1276350" y="9595485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528</xdr:row>
      <xdr:rowOff>0</xdr:rowOff>
    </xdr:from>
    <xdr:to>
      <xdr:col>2</xdr:col>
      <xdr:colOff>0</xdr:colOff>
      <xdr:row>528</xdr:row>
      <xdr:rowOff>0</xdr:rowOff>
    </xdr:to>
    <xdr:sp>
      <xdr:nvSpPr>
        <xdr:cNvPr id="12" name="Text Box 341"/>
        <xdr:cNvSpPr txBox="1">
          <a:spLocks noChangeArrowheads="1"/>
        </xdr:cNvSpPr>
      </xdr:nvSpPr>
      <xdr:spPr>
        <a:xfrm>
          <a:off x="1276350" y="11068050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542</xdr:row>
      <xdr:rowOff>0</xdr:rowOff>
    </xdr:from>
    <xdr:to>
      <xdr:col>2</xdr:col>
      <xdr:colOff>0</xdr:colOff>
      <xdr:row>542</xdr:row>
      <xdr:rowOff>0</xdr:rowOff>
    </xdr:to>
    <xdr:sp>
      <xdr:nvSpPr>
        <xdr:cNvPr id="13" name="Text Box 342"/>
        <xdr:cNvSpPr txBox="1">
          <a:spLocks noChangeArrowheads="1"/>
        </xdr:cNvSpPr>
      </xdr:nvSpPr>
      <xdr:spPr>
        <a:xfrm>
          <a:off x="1276350" y="11294745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544</xdr:row>
      <xdr:rowOff>0</xdr:rowOff>
    </xdr:from>
    <xdr:to>
      <xdr:col>2</xdr:col>
      <xdr:colOff>0</xdr:colOff>
      <xdr:row>544</xdr:row>
      <xdr:rowOff>0</xdr:rowOff>
    </xdr:to>
    <xdr:sp>
      <xdr:nvSpPr>
        <xdr:cNvPr id="14" name="Text Box 343"/>
        <xdr:cNvSpPr txBox="1">
          <a:spLocks noChangeArrowheads="1"/>
        </xdr:cNvSpPr>
      </xdr:nvSpPr>
      <xdr:spPr>
        <a:xfrm>
          <a:off x="1276350" y="11327130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578</xdr:row>
      <xdr:rowOff>0</xdr:rowOff>
    </xdr:from>
    <xdr:to>
      <xdr:col>2</xdr:col>
      <xdr:colOff>0</xdr:colOff>
      <xdr:row>578</xdr:row>
      <xdr:rowOff>0</xdr:rowOff>
    </xdr:to>
    <xdr:sp>
      <xdr:nvSpPr>
        <xdr:cNvPr id="15" name="Text Box 344"/>
        <xdr:cNvSpPr txBox="1">
          <a:spLocks noChangeArrowheads="1"/>
        </xdr:cNvSpPr>
      </xdr:nvSpPr>
      <xdr:spPr>
        <a:xfrm>
          <a:off x="1276350" y="11877675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590</xdr:row>
      <xdr:rowOff>0</xdr:rowOff>
    </xdr:from>
    <xdr:to>
      <xdr:col>2</xdr:col>
      <xdr:colOff>0</xdr:colOff>
      <xdr:row>590</xdr:row>
      <xdr:rowOff>0</xdr:rowOff>
    </xdr:to>
    <xdr:sp>
      <xdr:nvSpPr>
        <xdr:cNvPr id="16" name="Text Box 345"/>
        <xdr:cNvSpPr txBox="1">
          <a:spLocks noChangeArrowheads="1"/>
        </xdr:cNvSpPr>
      </xdr:nvSpPr>
      <xdr:spPr>
        <a:xfrm>
          <a:off x="1276350" y="12071985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640</xdr:row>
      <xdr:rowOff>0</xdr:rowOff>
    </xdr:from>
    <xdr:to>
      <xdr:col>2</xdr:col>
      <xdr:colOff>0</xdr:colOff>
      <xdr:row>640</xdr:row>
      <xdr:rowOff>0</xdr:rowOff>
    </xdr:to>
    <xdr:sp>
      <xdr:nvSpPr>
        <xdr:cNvPr id="17" name="Text Box 346"/>
        <xdr:cNvSpPr txBox="1">
          <a:spLocks noChangeArrowheads="1"/>
        </xdr:cNvSpPr>
      </xdr:nvSpPr>
      <xdr:spPr>
        <a:xfrm>
          <a:off x="1276350" y="12881610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646</xdr:row>
      <xdr:rowOff>0</xdr:rowOff>
    </xdr:from>
    <xdr:to>
      <xdr:col>2</xdr:col>
      <xdr:colOff>0</xdr:colOff>
      <xdr:row>646</xdr:row>
      <xdr:rowOff>0</xdr:rowOff>
    </xdr:to>
    <xdr:sp>
      <xdr:nvSpPr>
        <xdr:cNvPr id="18" name="Text Box 347"/>
        <xdr:cNvSpPr txBox="1">
          <a:spLocks noChangeArrowheads="1"/>
        </xdr:cNvSpPr>
      </xdr:nvSpPr>
      <xdr:spPr>
        <a:xfrm>
          <a:off x="1276350" y="12978765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904875</xdr:colOff>
      <xdr:row>578</xdr:row>
      <xdr:rowOff>0</xdr:rowOff>
    </xdr:from>
    <xdr:to>
      <xdr:col>3</xdr:col>
      <xdr:colOff>0</xdr:colOff>
      <xdr:row>578</xdr:row>
      <xdr:rowOff>0</xdr:rowOff>
    </xdr:to>
    <xdr:sp>
      <xdr:nvSpPr>
        <xdr:cNvPr id="19" name="Text Box 348"/>
        <xdr:cNvSpPr txBox="1">
          <a:spLocks noChangeArrowheads="1"/>
        </xdr:cNvSpPr>
      </xdr:nvSpPr>
      <xdr:spPr>
        <a:xfrm>
          <a:off x="3143250" y="11877675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904875</xdr:colOff>
      <xdr:row>455</xdr:row>
      <xdr:rowOff>0</xdr:rowOff>
    </xdr:from>
    <xdr:to>
      <xdr:col>3</xdr:col>
      <xdr:colOff>0</xdr:colOff>
      <xdr:row>455</xdr:row>
      <xdr:rowOff>0</xdr:rowOff>
    </xdr:to>
    <xdr:sp>
      <xdr:nvSpPr>
        <xdr:cNvPr id="20" name="Text Box 349"/>
        <xdr:cNvSpPr txBox="1">
          <a:spLocks noChangeArrowheads="1"/>
        </xdr:cNvSpPr>
      </xdr:nvSpPr>
      <xdr:spPr>
        <a:xfrm>
          <a:off x="3143250" y="9595485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904875</xdr:colOff>
      <xdr:row>455</xdr:row>
      <xdr:rowOff>0</xdr:rowOff>
    </xdr:from>
    <xdr:to>
      <xdr:col>3</xdr:col>
      <xdr:colOff>0</xdr:colOff>
      <xdr:row>455</xdr:row>
      <xdr:rowOff>0</xdr:rowOff>
    </xdr:to>
    <xdr:sp>
      <xdr:nvSpPr>
        <xdr:cNvPr id="21" name="Text Box 350"/>
        <xdr:cNvSpPr txBox="1">
          <a:spLocks noChangeArrowheads="1"/>
        </xdr:cNvSpPr>
      </xdr:nvSpPr>
      <xdr:spPr>
        <a:xfrm>
          <a:off x="3143250" y="9595485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457</xdr:row>
      <xdr:rowOff>0</xdr:rowOff>
    </xdr:from>
    <xdr:to>
      <xdr:col>2</xdr:col>
      <xdr:colOff>0</xdr:colOff>
      <xdr:row>457</xdr:row>
      <xdr:rowOff>0</xdr:rowOff>
    </xdr:to>
    <xdr:sp>
      <xdr:nvSpPr>
        <xdr:cNvPr id="22" name="Text Box 351"/>
        <xdr:cNvSpPr txBox="1">
          <a:spLocks noChangeArrowheads="1"/>
        </xdr:cNvSpPr>
      </xdr:nvSpPr>
      <xdr:spPr>
        <a:xfrm>
          <a:off x="1276350" y="9635490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461</xdr:row>
      <xdr:rowOff>0</xdr:rowOff>
    </xdr:from>
    <xdr:to>
      <xdr:col>2</xdr:col>
      <xdr:colOff>0</xdr:colOff>
      <xdr:row>461</xdr:row>
      <xdr:rowOff>0</xdr:rowOff>
    </xdr:to>
    <xdr:sp>
      <xdr:nvSpPr>
        <xdr:cNvPr id="23" name="Text Box 352"/>
        <xdr:cNvSpPr txBox="1">
          <a:spLocks noChangeArrowheads="1"/>
        </xdr:cNvSpPr>
      </xdr:nvSpPr>
      <xdr:spPr>
        <a:xfrm>
          <a:off x="1276350" y="9715500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904875</xdr:colOff>
      <xdr:row>457</xdr:row>
      <xdr:rowOff>0</xdr:rowOff>
    </xdr:from>
    <xdr:to>
      <xdr:col>3</xdr:col>
      <xdr:colOff>0</xdr:colOff>
      <xdr:row>457</xdr:row>
      <xdr:rowOff>0</xdr:rowOff>
    </xdr:to>
    <xdr:sp>
      <xdr:nvSpPr>
        <xdr:cNvPr id="24" name="Text Box 353"/>
        <xdr:cNvSpPr txBox="1">
          <a:spLocks noChangeArrowheads="1"/>
        </xdr:cNvSpPr>
      </xdr:nvSpPr>
      <xdr:spPr>
        <a:xfrm>
          <a:off x="3143250" y="9635490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904875</xdr:colOff>
      <xdr:row>461</xdr:row>
      <xdr:rowOff>0</xdr:rowOff>
    </xdr:from>
    <xdr:to>
      <xdr:col>3</xdr:col>
      <xdr:colOff>0</xdr:colOff>
      <xdr:row>461</xdr:row>
      <xdr:rowOff>0</xdr:rowOff>
    </xdr:to>
    <xdr:sp>
      <xdr:nvSpPr>
        <xdr:cNvPr id="25" name="Text Box 354"/>
        <xdr:cNvSpPr txBox="1">
          <a:spLocks noChangeArrowheads="1"/>
        </xdr:cNvSpPr>
      </xdr:nvSpPr>
      <xdr:spPr>
        <a:xfrm>
          <a:off x="3143250" y="9715500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523</xdr:row>
      <xdr:rowOff>0</xdr:rowOff>
    </xdr:from>
    <xdr:to>
      <xdr:col>2</xdr:col>
      <xdr:colOff>0</xdr:colOff>
      <xdr:row>523</xdr:row>
      <xdr:rowOff>0</xdr:rowOff>
    </xdr:to>
    <xdr:sp>
      <xdr:nvSpPr>
        <xdr:cNvPr id="26" name="Text Box 355"/>
        <xdr:cNvSpPr txBox="1">
          <a:spLocks noChangeArrowheads="1"/>
        </xdr:cNvSpPr>
      </xdr:nvSpPr>
      <xdr:spPr>
        <a:xfrm>
          <a:off x="1276350" y="1098708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76</xdr:row>
      <xdr:rowOff>0</xdr:rowOff>
    </xdr:from>
    <xdr:to>
      <xdr:col>2</xdr:col>
      <xdr:colOff>0</xdr:colOff>
      <xdr:row>76</xdr:row>
      <xdr:rowOff>0</xdr:rowOff>
    </xdr:to>
    <xdr:sp>
      <xdr:nvSpPr>
        <xdr:cNvPr id="27" name="Text Box 395"/>
        <xdr:cNvSpPr txBox="1">
          <a:spLocks noChangeArrowheads="1"/>
        </xdr:cNvSpPr>
      </xdr:nvSpPr>
      <xdr:spPr>
        <a:xfrm>
          <a:off x="1276350" y="1604962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0</xdr:colOff>
      <xdr:row>76</xdr:row>
      <xdr:rowOff>0</xdr:rowOff>
    </xdr:from>
    <xdr:to>
      <xdr:col>2</xdr:col>
      <xdr:colOff>0</xdr:colOff>
      <xdr:row>76</xdr:row>
      <xdr:rowOff>0</xdr:rowOff>
    </xdr:to>
    <xdr:sp>
      <xdr:nvSpPr>
        <xdr:cNvPr id="28" name="Text Box 396"/>
        <xdr:cNvSpPr txBox="1">
          <a:spLocks noChangeArrowheads="1"/>
        </xdr:cNvSpPr>
      </xdr:nvSpPr>
      <xdr:spPr>
        <a:xfrm>
          <a:off x="2238375" y="16049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Cordia New"/>
              <a:ea typeface="Cordia New"/>
              <a:cs typeface="Cordia New"/>
            </a:rPr>
            <a:t>54</a:t>
          </a:r>
          <a:r>
            <a:rPr lang="en-US" cap="none" sz="22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1</xdr:col>
      <xdr:colOff>904875</xdr:colOff>
      <xdr:row>99</xdr:row>
      <xdr:rowOff>0</xdr:rowOff>
    </xdr:from>
    <xdr:to>
      <xdr:col>2</xdr:col>
      <xdr:colOff>0</xdr:colOff>
      <xdr:row>99</xdr:row>
      <xdr:rowOff>0</xdr:rowOff>
    </xdr:to>
    <xdr:sp>
      <xdr:nvSpPr>
        <xdr:cNvPr id="29" name="Text Box 397"/>
        <xdr:cNvSpPr txBox="1">
          <a:spLocks noChangeArrowheads="1"/>
        </xdr:cNvSpPr>
      </xdr:nvSpPr>
      <xdr:spPr>
        <a:xfrm>
          <a:off x="1276350" y="2103120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101</xdr:row>
      <xdr:rowOff>0</xdr:rowOff>
    </xdr:from>
    <xdr:to>
      <xdr:col>2</xdr:col>
      <xdr:colOff>0</xdr:colOff>
      <xdr:row>101</xdr:row>
      <xdr:rowOff>0</xdr:rowOff>
    </xdr:to>
    <xdr:sp>
      <xdr:nvSpPr>
        <xdr:cNvPr id="30" name="Text Box 398"/>
        <xdr:cNvSpPr txBox="1">
          <a:spLocks noChangeArrowheads="1"/>
        </xdr:cNvSpPr>
      </xdr:nvSpPr>
      <xdr:spPr>
        <a:xfrm>
          <a:off x="1276350" y="2143125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0</xdr:colOff>
      <xdr:row>524</xdr:row>
      <xdr:rowOff>0</xdr:rowOff>
    </xdr:from>
    <xdr:to>
      <xdr:col>2</xdr:col>
      <xdr:colOff>0</xdr:colOff>
      <xdr:row>524</xdr:row>
      <xdr:rowOff>0</xdr:rowOff>
    </xdr:to>
    <xdr:sp>
      <xdr:nvSpPr>
        <xdr:cNvPr id="31" name="Text Box 399"/>
        <xdr:cNvSpPr txBox="1">
          <a:spLocks noChangeArrowheads="1"/>
        </xdr:cNvSpPr>
      </xdr:nvSpPr>
      <xdr:spPr>
        <a:xfrm>
          <a:off x="2238375" y="110032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Cordia New"/>
              <a:ea typeface="Cordia New"/>
              <a:cs typeface="Cordia New"/>
            </a:rPr>
            <a:t>56</a:t>
          </a:r>
          <a:r>
            <a:rPr lang="en-US" cap="none" sz="22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1</xdr:col>
      <xdr:colOff>904875</xdr:colOff>
      <xdr:row>138</xdr:row>
      <xdr:rowOff>0</xdr:rowOff>
    </xdr:from>
    <xdr:to>
      <xdr:col>2</xdr:col>
      <xdr:colOff>0</xdr:colOff>
      <xdr:row>138</xdr:row>
      <xdr:rowOff>0</xdr:rowOff>
    </xdr:to>
    <xdr:sp>
      <xdr:nvSpPr>
        <xdr:cNvPr id="32" name="Text Box 400"/>
        <xdr:cNvSpPr txBox="1">
          <a:spLocks noChangeArrowheads="1"/>
        </xdr:cNvSpPr>
      </xdr:nvSpPr>
      <xdr:spPr>
        <a:xfrm>
          <a:off x="1276350" y="28984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157</xdr:row>
      <xdr:rowOff>0</xdr:rowOff>
    </xdr:from>
    <xdr:to>
      <xdr:col>2</xdr:col>
      <xdr:colOff>0</xdr:colOff>
      <xdr:row>157</xdr:row>
      <xdr:rowOff>0</xdr:rowOff>
    </xdr:to>
    <xdr:sp>
      <xdr:nvSpPr>
        <xdr:cNvPr id="33" name="Text Box 401"/>
        <xdr:cNvSpPr txBox="1">
          <a:spLocks noChangeArrowheads="1"/>
        </xdr:cNvSpPr>
      </xdr:nvSpPr>
      <xdr:spPr>
        <a:xfrm>
          <a:off x="1276350" y="329088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186</xdr:row>
      <xdr:rowOff>0</xdr:rowOff>
    </xdr:from>
    <xdr:to>
      <xdr:col>2</xdr:col>
      <xdr:colOff>0</xdr:colOff>
      <xdr:row>186</xdr:row>
      <xdr:rowOff>0</xdr:rowOff>
    </xdr:to>
    <xdr:sp>
      <xdr:nvSpPr>
        <xdr:cNvPr id="34" name="Text Box 402"/>
        <xdr:cNvSpPr txBox="1">
          <a:spLocks noChangeArrowheads="1"/>
        </xdr:cNvSpPr>
      </xdr:nvSpPr>
      <xdr:spPr>
        <a:xfrm>
          <a:off x="1276350" y="3878580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186</xdr:row>
      <xdr:rowOff>0</xdr:rowOff>
    </xdr:from>
    <xdr:to>
      <xdr:col>2</xdr:col>
      <xdr:colOff>0</xdr:colOff>
      <xdr:row>186</xdr:row>
      <xdr:rowOff>0</xdr:rowOff>
    </xdr:to>
    <xdr:sp>
      <xdr:nvSpPr>
        <xdr:cNvPr id="35" name="Text Box 403"/>
        <xdr:cNvSpPr txBox="1">
          <a:spLocks noChangeArrowheads="1"/>
        </xdr:cNvSpPr>
      </xdr:nvSpPr>
      <xdr:spPr>
        <a:xfrm>
          <a:off x="1276350" y="3878580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6" name="Text Box 404"/>
        <xdr:cNvSpPr txBox="1">
          <a:spLocks noChangeArrowheads="1"/>
        </xdr:cNvSpPr>
      </xdr:nvSpPr>
      <xdr:spPr>
        <a:xfrm>
          <a:off x="1276350" y="45720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7" name="Text Box 405"/>
        <xdr:cNvSpPr txBox="1">
          <a:spLocks noChangeArrowheads="1"/>
        </xdr:cNvSpPr>
      </xdr:nvSpPr>
      <xdr:spPr>
        <a:xfrm>
          <a:off x="1276350" y="45720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0</xdr:colOff>
      <xdr:row>524</xdr:row>
      <xdr:rowOff>0</xdr:rowOff>
    </xdr:from>
    <xdr:to>
      <xdr:col>2</xdr:col>
      <xdr:colOff>0</xdr:colOff>
      <xdr:row>524</xdr:row>
      <xdr:rowOff>0</xdr:rowOff>
    </xdr:to>
    <xdr:sp>
      <xdr:nvSpPr>
        <xdr:cNvPr id="38" name="Text Box 407"/>
        <xdr:cNvSpPr txBox="1">
          <a:spLocks noChangeArrowheads="1"/>
        </xdr:cNvSpPr>
      </xdr:nvSpPr>
      <xdr:spPr>
        <a:xfrm>
          <a:off x="2238375" y="110032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Cordia New"/>
              <a:ea typeface="Cordia New"/>
              <a:cs typeface="Cordia New"/>
            </a:rPr>
            <a:t>63</a:t>
          </a:r>
          <a:r>
            <a:rPr lang="en-US" cap="none" sz="22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1</xdr:col>
      <xdr:colOff>904875</xdr:colOff>
      <xdr:row>218</xdr:row>
      <xdr:rowOff>0</xdr:rowOff>
    </xdr:from>
    <xdr:to>
      <xdr:col>2</xdr:col>
      <xdr:colOff>0</xdr:colOff>
      <xdr:row>218</xdr:row>
      <xdr:rowOff>0</xdr:rowOff>
    </xdr:to>
    <xdr:sp>
      <xdr:nvSpPr>
        <xdr:cNvPr id="39" name="Text Box 408"/>
        <xdr:cNvSpPr txBox="1">
          <a:spLocks noChangeArrowheads="1"/>
        </xdr:cNvSpPr>
      </xdr:nvSpPr>
      <xdr:spPr>
        <a:xfrm>
          <a:off x="1276350" y="4556760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218</xdr:row>
      <xdr:rowOff>0</xdr:rowOff>
    </xdr:from>
    <xdr:to>
      <xdr:col>2</xdr:col>
      <xdr:colOff>0</xdr:colOff>
      <xdr:row>218</xdr:row>
      <xdr:rowOff>0</xdr:rowOff>
    </xdr:to>
    <xdr:sp>
      <xdr:nvSpPr>
        <xdr:cNvPr id="40" name="Text Box 409"/>
        <xdr:cNvSpPr txBox="1">
          <a:spLocks noChangeArrowheads="1"/>
        </xdr:cNvSpPr>
      </xdr:nvSpPr>
      <xdr:spPr>
        <a:xfrm>
          <a:off x="1276350" y="4556760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318</xdr:row>
      <xdr:rowOff>0</xdr:rowOff>
    </xdr:from>
    <xdr:to>
      <xdr:col>2</xdr:col>
      <xdr:colOff>0</xdr:colOff>
      <xdr:row>318</xdr:row>
      <xdr:rowOff>0</xdr:rowOff>
    </xdr:to>
    <xdr:sp>
      <xdr:nvSpPr>
        <xdr:cNvPr id="41" name="Text Box 410"/>
        <xdr:cNvSpPr txBox="1">
          <a:spLocks noChangeArrowheads="1"/>
        </xdr:cNvSpPr>
      </xdr:nvSpPr>
      <xdr:spPr>
        <a:xfrm>
          <a:off x="1276350" y="6707505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354</xdr:row>
      <xdr:rowOff>0</xdr:rowOff>
    </xdr:from>
    <xdr:to>
      <xdr:col>2</xdr:col>
      <xdr:colOff>0</xdr:colOff>
      <xdr:row>354</xdr:row>
      <xdr:rowOff>0</xdr:rowOff>
    </xdr:to>
    <xdr:sp>
      <xdr:nvSpPr>
        <xdr:cNvPr id="42" name="Text Box 411"/>
        <xdr:cNvSpPr txBox="1">
          <a:spLocks noChangeArrowheads="1"/>
        </xdr:cNvSpPr>
      </xdr:nvSpPr>
      <xdr:spPr>
        <a:xfrm>
          <a:off x="1276350" y="7486650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374</xdr:row>
      <xdr:rowOff>0</xdr:rowOff>
    </xdr:from>
    <xdr:to>
      <xdr:col>2</xdr:col>
      <xdr:colOff>0</xdr:colOff>
      <xdr:row>374</xdr:row>
      <xdr:rowOff>0</xdr:rowOff>
    </xdr:to>
    <xdr:sp>
      <xdr:nvSpPr>
        <xdr:cNvPr id="43" name="Text Box 412"/>
        <xdr:cNvSpPr txBox="1">
          <a:spLocks noChangeArrowheads="1"/>
        </xdr:cNvSpPr>
      </xdr:nvSpPr>
      <xdr:spPr>
        <a:xfrm>
          <a:off x="1276350" y="7901940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377</xdr:row>
      <xdr:rowOff>0</xdr:rowOff>
    </xdr:from>
    <xdr:to>
      <xdr:col>2</xdr:col>
      <xdr:colOff>0</xdr:colOff>
      <xdr:row>377</xdr:row>
      <xdr:rowOff>0</xdr:rowOff>
    </xdr:to>
    <xdr:sp>
      <xdr:nvSpPr>
        <xdr:cNvPr id="44" name="Text Box 413"/>
        <xdr:cNvSpPr txBox="1">
          <a:spLocks noChangeArrowheads="1"/>
        </xdr:cNvSpPr>
      </xdr:nvSpPr>
      <xdr:spPr>
        <a:xfrm>
          <a:off x="1276350" y="7968615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446</xdr:row>
      <xdr:rowOff>0</xdr:rowOff>
    </xdr:from>
    <xdr:to>
      <xdr:col>2</xdr:col>
      <xdr:colOff>0</xdr:colOff>
      <xdr:row>446</xdr:row>
      <xdr:rowOff>0</xdr:rowOff>
    </xdr:to>
    <xdr:sp>
      <xdr:nvSpPr>
        <xdr:cNvPr id="45" name="Text Box 415"/>
        <xdr:cNvSpPr txBox="1">
          <a:spLocks noChangeArrowheads="1"/>
        </xdr:cNvSpPr>
      </xdr:nvSpPr>
      <xdr:spPr>
        <a:xfrm>
          <a:off x="1276350" y="9415462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518</xdr:row>
      <xdr:rowOff>0</xdr:rowOff>
    </xdr:from>
    <xdr:to>
      <xdr:col>2</xdr:col>
      <xdr:colOff>0</xdr:colOff>
      <xdr:row>518</xdr:row>
      <xdr:rowOff>0</xdr:rowOff>
    </xdr:to>
    <xdr:sp>
      <xdr:nvSpPr>
        <xdr:cNvPr id="46" name="Text Box 417"/>
        <xdr:cNvSpPr txBox="1">
          <a:spLocks noChangeArrowheads="1"/>
        </xdr:cNvSpPr>
      </xdr:nvSpPr>
      <xdr:spPr>
        <a:xfrm>
          <a:off x="1276350" y="10887075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904875</xdr:colOff>
      <xdr:row>218</xdr:row>
      <xdr:rowOff>0</xdr:rowOff>
    </xdr:from>
    <xdr:to>
      <xdr:col>3</xdr:col>
      <xdr:colOff>0</xdr:colOff>
      <xdr:row>218</xdr:row>
      <xdr:rowOff>0</xdr:rowOff>
    </xdr:to>
    <xdr:sp>
      <xdr:nvSpPr>
        <xdr:cNvPr id="47" name="Text Box 419"/>
        <xdr:cNvSpPr txBox="1">
          <a:spLocks noChangeArrowheads="1"/>
        </xdr:cNvSpPr>
      </xdr:nvSpPr>
      <xdr:spPr>
        <a:xfrm>
          <a:off x="3143250" y="4556760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904875</xdr:colOff>
      <xdr:row>218</xdr:row>
      <xdr:rowOff>0</xdr:rowOff>
    </xdr:from>
    <xdr:to>
      <xdr:col>3</xdr:col>
      <xdr:colOff>0</xdr:colOff>
      <xdr:row>218</xdr:row>
      <xdr:rowOff>0</xdr:rowOff>
    </xdr:to>
    <xdr:sp>
      <xdr:nvSpPr>
        <xdr:cNvPr id="48" name="Text Box 420"/>
        <xdr:cNvSpPr txBox="1">
          <a:spLocks noChangeArrowheads="1"/>
        </xdr:cNvSpPr>
      </xdr:nvSpPr>
      <xdr:spPr>
        <a:xfrm>
          <a:off x="3143250" y="4556760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268</xdr:row>
      <xdr:rowOff>0</xdr:rowOff>
    </xdr:from>
    <xdr:to>
      <xdr:col>2</xdr:col>
      <xdr:colOff>0</xdr:colOff>
      <xdr:row>280</xdr:row>
      <xdr:rowOff>0</xdr:rowOff>
    </xdr:to>
    <xdr:sp>
      <xdr:nvSpPr>
        <xdr:cNvPr id="49" name="Text Box 421"/>
        <xdr:cNvSpPr txBox="1">
          <a:spLocks noChangeArrowheads="1"/>
        </xdr:cNvSpPr>
      </xdr:nvSpPr>
      <xdr:spPr>
        <a:xfrm>
          <a:off x="1276350" y="56197500"/>
          <a:ext cx="962025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9436" rIns="0" bIns="0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3 ปี (พ.ศ.2549 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286</xdr:row>
      <xdr:rowOff>0</xdr:rowOff>
    </xdr:from>
    <xdr:to>
      <xdr:col>2</xdr:col>
      <xdr:colOff>0</xdr:colOff>
      <xdr:row>286</xdr:row>
      <xdr:rowOff>0</xdr:rowOff>
    </xdr:to>
    <xdr:sp>
      <xdr:nvSpPr>
        <xdr:cNvPr id="50" name="Text Box 422"/>
        <xdr:cNvSpPr txBox="1">
          <a:spLocks noChangeArrowheads="1"/>
        </xdr:cNvSpPr>
      </xdr:nvSpPr>
      <xdr:spPr>
        <a:xfrm>
          <a:off x="1276350" y="5998845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904875</xdr:colOff>
      <xdr:row>268</xdr:row>
      <xdr:rowOff>0</xdr:rowOff>
    </xdr:from>
    <xdr:to>
      <xdr:col>3</xdr:col>
      <xdr:colOff>0</xdr:colOff>
      <xdr:row>280</xdr:row>
      <xdr:rowOff>0</xdr:rowOff>
    </xdr:to>
    <xdr:sp>
      <xdr:nvSpPr>
        <xdr:cNvPr id="51" name="Text Box 423"/>
        <xdr:cNvSpPr txBox="1">
          <a:spLocks noChangeArrowheads="1"/>
        </xdr:cNvSpPr>
      </xdr:nvSpPr>
      <xdr:spPr>
        <a:xfrm>
          <a:off x="3143250" y="56197500"/>
          <a:ext cx="1362075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9436" rIns="0" bIns="0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3 ปี (พ.ศ.2549 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904875</xdr:colOff>
      <xdr:row>286</xdr:row>
      <xdr:rowOff>0</xdr:rowOff>
    </xdr:from>
    <xdr:to>
      <xdr:col>3</xdr:col>
      <xdr:colOff>0</xdr:colOff>
      <xdr:row>286</xdr:row>
      <xdr:rowOff>0</xdr:rowOff>
    </xdr:to>
    <xdr:sp>
      <xdr:nvSpPr>
        <xdr:cNvPr id="52" name="Text Box 424"/>
        <xdr:cNvSpPr txBox="1">
          <a:spLocks noChangeArrowheads="1"/>
        </xdr:cNvSpPr>
      </xdr:nvSpPr>
      <xdr:spPr>
        <a:xfrm>
          <a:off x="3143250" y="5998845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361</xdr:row>
      <xdr:rowOff>0</xdr:rowOff>
    </xdr:from>
    <xdr:to>
      <xdr:col>2</xdr:col>
      <xdr:colOff>0</xdr:colOff>
      <xdr:row>361</xdr:row>
      <xdr:rowOff>0</xdr:rowOff>
    </xdr:to>
    <xdr:sp>
      <xdr:nvSpPr>
        <xdr:cNvPr id="53" name="Text Box 426"/>
        <xdr:cNvSpPr txBox="1">
          <a:spLocks noChangeArrowheads="1"/>
        </xdr:cNvSpPr>
      </xdr:nvSpPr>
      <xdr:spPr>
        <a:xfrm>
          <a:off x="1276350" y="7640002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431</xdr:row>
      <xdr:rowOff>0</xdr:rowOff>
    </xdr:from>
    <xdr:to>
      <xdr:col>2</xdr:col>
      <xdr:colOff>0</xdr:colOff>
      <xdr:row>432</xdr:row>
      <xdr:rowOff>0</xdr:rowOff>
    </xdr:to>
    <xdr:sp>
      <xdr:nvSpPr>
        <xdr:cNvPr id="54" name="Text Box 427"/>
        <xdr:cNvSpPr txBox="1">
          <a:spLocks noChangeArrowheads="1"/>
        </xdr:cNvSpPr>
      </xdr:nvSpPr>
      <xdr:spPr>
        <a:xfrm>
          <a:off x="1276350" y="90754200"/>
          <a:ext cx="962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9436" rIns="0" bIns="0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3 ปี (พ.ศ.2549 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55" name="Text Box 40"/>
        <xdr:cNvSpPr txBox="1">
          <a:spLocks noChangeArrowheads="1"/>
        </xdr:cNvSpPr>
      </xdr:nvSpPr>
      <xdr:spPr>
        <a:xfrm>
          <a:off x="1276350" y="1459230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56" name="Text Box 41"/>
        <xdr:cNvSpPr txBox="1">
          <a:spLocks noChangeArrowheads="1"/>
        </xdr:cNvSpPr>
      </xdr:nvSpPr>
      <xdr:spPr>
        <a:xfrm>
          <a:off x="2238375" y="14392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Cordia New"/>
              <a:ea typeface="Cordia New"/>
              <a:cs typeface="Cordia New"/>
            </a:rPr>
            <a:t>54</a:t>
          </a:r>
          <a:r>
            <a:rPr lang="en-US" cap="none" sz="22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1</xdr:col>
      <xdr:colOff>904875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57" name="Text Box 110"/>
        <xdr:cNvSpPr txBox="1">
          <a:spLocks noChangeArrowheads="1"/>
        </xdr:cNvSpPr>
      </xdr:nvSpPr>
      <xdr:spPr>
        <a:xfrm>
          <a:off x="1276350" y="143922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58" name="Text Box 111"/>
        <xdr:cNvSpPr txBox="1">
          <a:spLocks noChangeArrowheads="1"/>
        </xdr:cNvSpPr>
      </xdr:nvSpPr>
      <xdr:spPr>
        <a:xfrm>
          <a:off x="2238375" y="14392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Cordia New"/>
              <a:ea typeface="Cordia New"/>
              <a:cs typeface="Cordia New"/>
            </a:rPr>
            <a:t>54</a:t>
          </a:r>
          <a:r>
            <a:rPr lang="en-US" cap="none" sz="22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1</xdr:col>
      <xdr:colOff>904875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59" name="Text Box 325"/>
        <xdr:cNvSpPr txBox="1">
          <a:spLocks noChangeArrowheads="1"/>
        </xdr:cNvSpPr>
      </xdr:nvSpPr>
      <xdr:spPr>
        <a:xfrm>
          <a:off x="1276350" y="1459230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60" name="Text Box 326"/>
        <xdr:cNvSpPr txBox="1">
          <a:spLocks noChangeArrowheads="1"/>
        </xdr:cNvSpPr>
      </xdr:nvSpPr>
      <xdr:spPr>
        <a:xfrm>
          <a:off x="2238375" y="14392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Cordia New"/>
              <a:ea typeface="Cordia New"/>
              <a:cs typeface="Cordia New"/>
            </a:rPr>
            <a:t>54</a:t>
          </a:r>
          <a:r>
            <a:rPr lang="en-US" cap="none" sz="22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1</xdr:col>
      <xdr:colOff>904875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61" name="Text Box 395"/>
        <xdr:cNvSpPr txBox="1">
          <a:spLocks noChangeArrowheads="1"/>
        </xdr:cNvSpPr>
      </xdr:nvSpPr>
      <xdr:spPr>
        <a:xfrm>
          <a:off x="1276350" y="143922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62" name="Text Box 396"/>
        <xdr:cNvSpPr txBox="1">
          <a:spLocks noChangeArrowheads="1"/>
        </xdr:cNvSpPr>
      </xdr:nvSpPr>
      <xdr:spPr>
        <a:xfrm>
          <a:off x="2238375" y="14392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Cordia New"/>
              <a:ea typeface="Cordia New"/>
              <a:cs typeface="Cordia New"/>
            </a:rPr>
            <a:t>54</a:t>
          </a:r>
          <a:r>
            <a:rPr lang="en-US" cap="none" sz="22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1</xdr:col>
      <xdr:colOff>904875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63" name="Text Box 42"/>
        <xdr:cNvSpPr txBox="1">
          <a:spLocks noChangeArrowheads="1"/>
        </xdr:cNvSpPr>
      </xdr:nvSpPr>
      <xdr:spPr>
        <a:xfrm>
          <a:off x="1276350" y="205644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64" name="Text Box 113"/>
        <xdr:cNvSpPr txBox="1">
          <a:spLocks noChangeArrowheads="1"/>
        </xdr:cNvSpPr>
      </xdr:nvSpPr>
      <xdr:spPr>
        <a:xfrm>
          <a:off x="1276350" y="208311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65" name="Text Box 327"/>
        <xdr:cNvSpPr txBox="1">
          <a:spLocks noChangeArrowheads="1"/>
        </xdr:cNvSpPr>
      </xdr:nvSpPr>
      <xdr:spPr>
        <a:xfrm>
          <a:off x="1276350" y="205644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66" name="Text Box 398"/>
        <xdr:cNvSpPr txBox="1">
          <a:spLocks noChangeArrowheads="1"/>
        </xdr:cNvSpPr>
      </xdr:nvSpPr>
      <xdr:spPr>
        <a:xfrm>
          <a:off x="1276350" y="208311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100</xdr:row>
      <xdr:rowOff>0</xdr:rowOff>
    </xdr:from>
    <xdr:to>
      <xdr:col>2</xdr:col>
      <xdr:colOff>0</xdr:colOff>
      <xdr:row>100</xdr:row>
      <xdr:rowOff>0</xdr:rowOff>
    </xdr:to>
    <xdr:sp>
      <xdr:nvSpPr>
        <xdr:cNvPr id="67" name="Text Box 327"/>
        <xdr:cNvSpPr txBox="1">
          <a:spLocks noChangeArrowheads="1"/>
        </xdr:cNvSpPr>
      </xdr:nvSpPr>
      <xdr:spPr>
        <a:xfrm>
          <a:off x="1276350" y="2123122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68" name="Text Box 397"/>
        <xdr:cNvSpPr txBox="1">
          <a:spLocks noChangeArrowheads="1"/>
        </xdr:cNvSpPr>
      </xdr:nvSpPr>
      <xdr:spPr>
        <a:xfrm>
          <a:off x="1276350" y="208311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131</xdr:row>
      <xdr:rowOff>0</xdr:rowOff>
    </xdr:from>
    <xdr:to>
      <xdr:col>2</xdr:col>
      <xdr:colOff>0</xdr:colOff>
      <xdr:row>131</xdr:row>
      <xdr:rowOff>0</xdr:rowOff>
    </xdr:to>
    <xdr:sp>
      <xdr:nvSpPr>
        <xdr:cNvPr id="69" name="Text Box 115"/>
        <xdr:cNvSpPr txBox="1">
          <a:spLocks noChangeArrowheads="1"/>
        </xdr:cNvSpPr>
      </xdr:nvSpPr>
      <xdr:spPr>
        <a:xfrm>
          <a:off x="1276350" y="2748915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131</xdr:row>
      <xdr:rowOff>0</xdr:rowOff>
    </xdr:from>
    <xdr:to>
      <xdr:col>2</xdr:col>
      <xdr:colOff>0</xdr:colOff>
      <xdr:row>131</xdr:row>
      <xdr:rowOff>0</xdr:rowOff>
    </xdr:to>
    <xdr:sp>
      <xdr:nvSpPr>
        <xdr:cNvPr id="70" name="Text Box 400"/>
        <xdr:cNvSpPr txBox="1">
          <a:spLocks noChangeArrowheads="1"/>
        </xdr:cNvSpPr>
      </xdr:nvSpPr>
      <xdr:spPr>
        <a:xfrm>
          <a:off x="1276350" y="2748915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71" name="Text Box 400"/>
        <xdr:cNvSpPr txBox="1">
          <a:spLocks noChangeArrowheads="1"/>
        </xdr:cNvSpPr>
      </xdr:nvSpPr>
      <xdr:spPr>
        <a:xfrm>
          <a:off x="1276350" y="2874645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163</xdr:row>
      <xdr:rowOff>0</xdr:rowOff>
    </xdr:from>
    <xdr:to>
      <xdr:col>2</xdr:col>
      <xdr:colOff>0</xdr:colOff>
      <xdr:row>163</xdr:row>
      <xdr:rowOff>0</xdr:rowOff>
    </xdr:to>
    <xdr:sp>
      <xdr:nvSpPr>
        <xdr:cNvPr id="72" name="Text Box 45"/>
        <xdr:cNvSpPr txBox="1">
          <a:spLocks noChangeArrowheads="1"/>
        </xdr:cNvSpPr>
      </xdr:nvSpPr>
      <xdr:spPr>
        <a:xfrm>
          <a:off x="1276350" y="3410902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163</xdr:row>
      <xdr:rowOff>0</xdr:rowOff>
    </xdr:from>
    <xdr:to>
      <xdr:col>2</xdr:col>
      <xdr:colOff>0</xdr:colOff>
      <xdr:row>163</xdr:row>
      <xdr:rowOff>0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1276350" y="3410902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163</xdr:row>
      <xdr:rowOff>0</xdr:rowOff>
    </xdr:from>
    <xdr:to>
      <xdr:col>2</xdr:col>
      <xdr:colOff>0</xdr:colOff>
      <xdr:row>163</xdr:row>
      <xdr:rowOff>0</xdr:rowOff>
    </xdr:to>
    <xdr:sp>
      <xdr:nvSpPr>
        <xdr:cNvPr id="74" name="Text Box 330"/>
        <xdr:cNvSpPr txBox="1">
          <a:spLocks noChangeArrowheads="1"/>
        </xdr:cNvSpPr>
      </xdr:nvSpPr>
      <xdr:spPr>
        <a:xfrm>
          <a:off x="1276350" y="3410902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163</xdr:row>
      <xdr:rowOff>0</xdr:rowOff>
    </xdr:from>
    <xdr:to>
      <xdr:col>2</xdr:col>
      <xdr:colOff>0</xdr:colOff>
      <xdr:row>163</xdr:row>
      <xdr:rowOff>0</xdr:rowOff>
    </xdr:to>
    <xdr:sp>
      <xdr:nvSpPr>
        <xdr:cNvPr id="75" name="Text Box 331"/>
        <xdr:cNvSpPr txBox="1">
          <a:spLocks noChangeArrowheads="1"/>
        </xdr:cNvSpPr>
      </xdr:nvSpPr>
      <xdr:spPr>
        <a:xfrm>
          <a:off x="1276350" y="3410902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168</xdr:row>
      <xdr:rowOff>0</xdr:rowOff>
    </xdr:from>
    <xdr:to>
      <xdr:col>2</xdr:col>
      <xdr:colOff>0</xdr:colOff>
      <xdr:row>168</xdr:row>
      <xdr:rowOff>0</xdr:rowOff>
    </xdr:to>
    <xdr:sp>
      <xdr:nvSpPr>
        <xdr:cNvPr id="76" name="Text Box 330"/>
        <xdr:cNvSpPr txBox="1">
          <a:spLocks noChangeArrowheads="1"/>
        </xdr:cNvSpPr>
      </xdr:nvSpPr>
      <xdr:spPr>
        <a:xfrm>
          <a:off x="1276350" y="3510915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168</xdr:row>
      <xdr:rowOff>0</xdr:rowOff>
    </xdr:from>
    <xdr:to>
      <xdr:col>2</xdr:col>
      <xdr:colOff>0</xdr:colOff>
      <xdr:row>168</xdr:row>
      <xdr:rowOff>0</xdr:rowOff>
    </xdr:to>
    <xdr:sp>
      <xdr:nvSpPr>
        <xdr:cNvPr id="77" name="Text Box 331"/>
        <xdr:cNvSpPr txBox="1">
          <a:spLocks noChangeArrowheads="1"/>
        </xdr:cNvSpPr>
      </xdr:nvSpPr>
      <xdr:spPr>
        <a:xfrm>
          <a:off x="1276350" y="3510915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263</xdr:row>
      <xdr:rowOff>0</xdr:rowOff>
    </xdr:from>
    <xdr:to>
      <xdr:col>2</xdr:col>
      <xdr:colOff>0</xdr:colOff>
      <xdr:row>263</xdr:row>
      <xdr:rowOff>0</xdr:rowOff>
    </xdr:to>
    <xdr:sp>
      <xdr:nvSpPr>
        <xdr:cNvPr id="78" name="Text Box 136"/>
        <xdr:cNvSpPr txBox="1">
          <a:spLocks noChangeArrowheads="1"/>
        </xdr:cNvSpPr>
      </xdr:nvSpPr>
      <xdr:spPr>
        <a:xfrm>
          <a:off x="1276350" y="5510212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904875</xdr:colOff>
      <xdr:row>263</xdr:row>
      <xdr:rowOff>0</xdr:rowOff>
    </xdr:from>
    <xdr:to>
      <xdr:col>3</xdr:col>
      <xdr:colOff>0</xdr:colOff>
      <xdr:row>263</xdr:row>
      <xdr:rowOff>0</xdr:rowOff>
    </xdr:to>
    <xdr:sp>
      <xdr:nvSpPr>
        <xdr:cNvPr id="79" name="Text Box 138"/>
        <xdr:cNvSpPr txBox="1">
          <a:spLocks noChangeArrowheads="1"/>
        </xdr:cNvSpPr>
      </xdr:nvSpPr>
      <xdr:spPr>
        <a:xfrm>
          <a:off x="3143250" y="55102125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264</xdr:row>
      <xdr:rowOff>0</xdr:rowOff>
    </xdr:from>
    <xdr:to>
      <xdr:col>2</xdr:col>
      <xdr:colOff>0</xdr:colOff>
      <xdr:row>264</xdr:row>
      <xdr:rowOff>0</xdr:rowOff>
    </xdr:to>
    <xdr:sp>
      <xdr:nvSpPr>
        <xdr:cNvPr id="80" name="Text Box 421"/>
        <xdr:cNvSpPr txBox="1">
          <a:spLocks noChangeArrowheads="1"/>
        </xdr:cNvSpPr>
      </xdr:nvSpPr>
      <xdr:spPr>
        <a:xfrm>
          <a:off x="1276350" y="5530215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904875</xdr:colOff>
      <xdr:row>264</xdr:row>
      <xdr:rowOff>0</xdr:rowOff>
    </xdr:from>
    <xdr:to>
      <xdr:col>3</xdr:col>
      <xdr:colOff>0</xdr:colOff>
      <xdr:row>264</xdr:row>
      <xdr:rowOff>0</xdr:rowOff>
    </xdr:to>
    <xdr:sp>
      <xdr:nvSpPr>
        <xdr:cNvPr id="81" name="Text Box 423"/>
        <xdr:cNvSpPr txBox="1">
          <a:spLocks noChangeArrowheads="1"/>
        </xdr:cNvSpPr>
      </xdr:nvSpPr>
      <xdr:spPr>
        <a:xfrm>
          <a:off x="3143250" y="5530215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359</xdr:row>
      <xdr:rowOff>0</xdr:rowOff>
    </xdr:from>
    <xdr:to>
      <xdr:col>2</xdr:col>
      <xdr:colOff>0</xdr:colOff>
      <xdr:row>359</xdr:row>
      <xdr:rowOff>0</xdr:rowOff>
    </xdr:to>
    <xdr:sp>
      <xdr:nvSpPr>
        <xdr:cNvPr id="82" name="Text Box 426"/>
        <xdr:cNvSpPr txBox="1">
          <a:spLocks noChangeArrowheads="1"/>
        </xdr:cNvSpPr>
      </xdr:nvSpPr>
      <xdr:spPr>
        <a:xfrm>
          <a:off x="1276350" y="759999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422</xdr:row>
      <xdr:rowOff>0</xdr:rowOff>
    </xdr:from>
    <xdr:to>
      <xdr:col>2</xdr:col>
      <xdr:colOff>0</xdr:colOff>
      <xdr:row>422</xdr:row>
      <xdr:rowOff>0</xdr:rowOff>
    </xdr:to>
    <xdr:sp>
      <xdr:nvSpPr>
        <xdr:cNvPr id="83" name="Text Box 50"/>
        <xdr:cNvSpPr txBox="1">
          <a:spLocks noChangeArrowheads="1"/>
        </xdr:cNvSpPr>
      </xdr:nvSpPr>
      <xdr:spPr>
        <a:xfrm>
          <a:off x="1276350" y="889539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423</xdr:row>
      <xdr:rowOff>0</xdr:rowOff>
    </xdr:from>
    <xdr:to>
      <xdr:col>2</xdr:col>
      <xdr:colOff>0</xdr:colOff>
      <xdr:row>423</xdr:row>
      <xdr:rowOff>0</xdr:rowOff>
    </xdr:to>
    <xdr:sp>
      <xdr:nvSpPr>
        <xdr:cNvPr id="84" name="Text Box 129"/>
        <xdr:cNvSpPr txBox="1">
          <a:spLocks noChangeArrowheads="1"/>
        </xdr:cNvSpPr>
      </xdr:nvSpPr>
      <xdr:spPr>
        <a:xfrm>
          <a:off x="1276350" y="8915400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904875</xdr:colOff>
      <xdr:row>423</xdr:row>
      <xdr:rowOff>0</xdr:rowOff>
    </xdr:from>
    <xdr:to>
      <xdr:col>3</xdr:col>
      <xdr:colOff>0</xdr:colOff>
      <xdr:row>423</xdr:row>
      <xdr:rowOff>0</xdr:rowOff>
    </xdr:to>
    <xdr:sp>
      <xdr:nvSpPr>
        <xdr:cNvPr id="85" name="Text Box 133"/>
        <xdr:cNvSpPr txBox="1">
          <a:spLocks noChangeArrowheads="1"/>
        </xdr:cNvSpPr>
      </xdr:nvSpPr>
      <xdr:spPr>
        <a:xfrm>
          <a:off x="3143250" y="8915400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426</xdr:row>
      <xdr:rowOff>0</xdr:rowOff>
    </xdr:from>
    <xdr:to>
      <xdr:col>2</xdr:col>
      <xdr:colOff>0</xdr:colOff>
      <xdr:row>426</xdr:row>
      <xdr:rowOff>0</xdr:rowOff>
    </xdr:to>
    <xdr:sp>
      <xdr:nvSpPr>
        <xdr:cNvPr id="86" name="Text Box 142"/>
        <xdr:cNvSpPr txBox="1">
          <a:spLocks noChangeArrowheads="1"/>
        </xdr:cNvSpPr>
      </xdr:nvSpPr>
      <xdr:spPr>
        <a:xfrm>
          <a:off x="1276350" y="897540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427</xdr:row>
      <xdr:rowOff>0</xdr:rowOff>
    </xdr:from>
    <xdr:to>
      <xdr:col>2</xdr:col>
      <xdr:colOff>0</xdr:colOff>
      <xdr:row>427</xdr:row>
      <xdr:rowOff>0</xdr:rowOff>
    </xdr:to>
    <xdr:sp>
      <xdr:nvSpPr>
        <xdr:cNvPr id="87" name="Text Box 427"/>
        <xdr:cNvSpPr txBox="1">
          <a:spLocks noChangeArrowheads="1"/>
        </xdr:cNvSpPr>
      </xdr:nvSpPr>
      <xdr:spPr>
        <a:xfrm>
          <a:off x="1276350" y="8995410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460</xdr:row>
      <xdr:rowOff>0</xdr:rowOff>
    </xdr:from>
    <xdr:to>
      <xdr:col>2</xdr:col>
      <xdr:colOff>0</xdr:colOff>
      <xdr:row>460</xdr:row>
      <xdr:rowOff>0</xdr:rowOff>
    </xdr:to>
    <xdr:sp>
      <xdr:nvSpPr>
        <xdr:cNvPr id="88" name="Text Box 338"/>
        <xdr:cNvSpPr txBox="1">
          <a:spLocks noChangeArrowheads="1"/>
        </xdr:cNvSpPr>
      </xdr:nvSpPr>
      <xdr:spPr>
        <a:xfrm>
          <a:off x="1276350" y="969549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460</xdr:row>
      <xdr:rowOff>0</xdr:rowOff>
    </xdr:from>
    <xdr:to>
      <xdr:col>2</xdr:col>
      <xdr:colOff>0</xdr:colOff>
      <xdr:row>460</xdr:row>
      <xdr:rowOff>0</xdr:rowOff>
    </xdr:to>
    <xdr:sp>
      <xdr:nvSpPr>
        <xdr:cNvPr id="89" name="Text Box 339"/>
        <xdr:cNvSpPr txBox="1">
          <a:spLocks noChangeArrowheads="1"/>
        </xdr:cNvSpPr>
      </xdr:nvSpPr>
      <xdr:spPr>
        <a:xfrm>
          <a:off x="1276350" y="969549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904875</xdr:colOff>
      <xdr:row>460</xdr:row>
      <xdr:rowOff>0</xdr:rowOff>
    </xdr:from>
    <xdr:to>
      <xdr:col>3</xdr:col>
      <xdr:colOff>0</xdr:colOff>
      <xdr:row>460</xdr:row>
      <xdr:rowOff>0</xdr:rowOff>
    </xdr:to>
    <xdr:sp>
      <xdr:nvSpPr>
        <xdr:cNvPr id="90" name="Text Box 349"/>
        <xdr:cNvSpPr txBox="1">
          <a:spLocks noChangeArrowheads="1"/>
        </xdr:cNvSpPr>
      </xdr:nvSpPr>
      <xdr:spPr>
        <a:xfrm>
          <a:off x="3143250" y="96954975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904875</xdr:colOff>
      <xdr:row>460</xdr:row>
      <xdr:rowOff>0</xdr:rowOff>
    </xdr:from>
    <xdr:to>
      <xdr:col>3</xdr:col>
      <xdr:colOff>0</xdr:colOff>
      <xdr:row>460</xdr:row>
      <xdr:rowOff>0</xdr:rowOff>
    </xdr:to>
    <xdr:sp>
      <xdr:nvSpPr>
        <xdr:cNvPr id="91" name="Text Box 350"/>
        <xdr:cNvSpPr txBox="1">
          <a:spLocks noChangeArrowheads="1"/>
        </xdr:cNvSpPr>
      </xdr:nvSpPr>
      <xdr:spPr>
        <a:xfrm>
          <a:off x="3143250" y="96954975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460</xdr:row>
      <xdr:rowOff>0</xdr:rowOff>
    </xdr:from>
    <xdr:to>
      <xdr:col>2</xdr:col>
      <xdr:colOff>0</xdr:colOff>
      <xdr:row>460</xdr:row>
      <xdr:rowOff>0</xdr:rowOff>
    </xdr:to>
    <xdr:sp>
      <xdr:nvSpPr>
        <xdr:cNvPr id="92" name="Text Box 352"/>
        <xdr:cNvSpPr txBox="1">
          <a:spLocks noChangeArrowheads="1"/>
        </xdr:cNvSpPr>
      </xdr:nvSpPr>
      <xdr:spPr>
        <a:xfrm>
          <a:off x="1276350" y="969549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9436" rIns="0" bIns="0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904875</xdr:colOff>
      <xdr:row>460</xdr:row>
      <xdr:rowOff>0</xdr:rowOff>
    </xdr:from>
    <xdr:to>
      <xdr:col>3</xdr:col>
      <xdr:colOff>0</xdr:colOff>
      <xdr:row>460</xdr:row>
      <xdr:rowOff>0</xdr:rowOff>
    </xdr:to>
    <xdr:sp>
      <xdr:nvSpPr>
        <xdr:cNvPr id="93" name="Text Box 354"/>
        <xdr:cNvSpPr txBox="1">
          <a:spLocks noChangeArrowheads="1"/>
        </xdr:cNvSpPr>
      </xdr:nvSpPr>
      <xdr:spPr>
        <a:xfrm>
          <a:off x="3143250" y="96954975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9436" rIns="0" bIns="0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904875</xdr:colOff>
      <xdr:row>455</xdr:row>
      <xdr:rowOff>0</xdr:rowOff>
    </xdr:from>
    <xdr:to>
      <xdr:col>3</xdr:col>
      <xdr:colOff>0</xdr:colOff>
      <xdr:row>455</xdr:row>
      <xdr:rowOff>0</xdr:rowOff>
    </xdr:to>
    <xdr:sp>
      <xdr:nvSpPr>
        <xdr:cNvPr id="94" name="Text Box 68"/>
        <xdr:cNvSpPr txBox="1">
          <a:spLocks noChangeArrowheads="1"/>
        </xdr:cNvSpPr>
      </xdr:nvSpPr>
      <xdr:spPr>
        <a:xfrm>
          <a:off x="3143250" y="9595485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904875</xdr:colOff>
      <xdr:row>458</xdr:row>
      <xdr:rowOff>0</xdr:rowOff>
    </xdr:from>
    <xdr:to>
      <xdr:col>3</xdr:col>
      <xdr:colOff>0</xdr:colOff>
      <xdr:row>458</xdr:row>
      <xdr:rowOff>0</xdr:rowOff>
    </xdr:to>
    <xdr:sp>
      <xdr:nvSpPr>
        <xdr:cNvPr id="95" name="Text Box 69"/>
        <xdr:cNvSpPr txBox="1">
          <a:spLocks noChangeArrowheads="1"/>
        </xdr:cNvSpPr>
      </xdr:nvSpPr>
      <xdr:spPr>
        <a:xfrm>
          <a:off x="3143250" y="96554925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904875</xdr:colOff>
      <xdr:row>454</xdr:row>
      <xdr:rowOff>0</xdr:rowOff>
    </xdr:from>
    <xdr:to>
      <xdr:col>3</xdr:col>
      <xdr:colOff>0</xdr:colOff>
      <xdr:row>454</xdr:row>
      <xdr:rowOff>0</xdr:rowOff>
    </xdr:to>
    <xdr:sp>
      <xdr:nvSpPr>
        <xdr:cNvPr id="96" name="Text Box 349"/>
        <xdr:cNvSpPr txBox="1">
          <a:spLocks noChangeArrowheads="1"/>
        </xdr:cNvSpPr>
      </xdr:nvSpPr>
      <xdr:spPr>
        <a:xfrm>
          <a:off x="3143250" y="95754825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904875</xdr:colOff>
      <xdr:row>454</xdr:row>
      <xdr:rowOff>0</xdr:rowOff>
    </xdr:from>
    <xdr:to>
      <xdr:col>3</xdr:col>
      <xdr:colOff>0</xdr:colOff>
      <xdr:row>454</xdr:row>
      <xdr:rowOff>0</xdr:rowOff>
    </xdr:to>
    <xdr:sp>
      <xdr:nvSpPr>
        <xdr:cNvPr id="97" name="Text Box 350"/>
        <xdr:cNvSpPr txBox="1">
          <a:spLocks noChangeArrowheads="1"/>
        </xdr:cNvSpPr>
      </xdr:nvSpPr>
      <xdr:spPr>
        <a:xfrm>
          <a:off x="3143250" y="95754825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904875</xdr:colOff>
      <xdr:row>456</xdr:row>
      <xdr:rowOff>0</xdr:rowOff>
    </xdr:from>
    <xdr:to>
      <xdr:col>3</xdr:col>
      <xdr:colOff>0</xdr:colOff>
      <xdr:row>456</xdr:row>
      <xdr:rowOff>0</xdr:rowOff>
    </xdr:to>
    <xdr:sp>
      <xdr:nvSpPr>
        <xdr:cNvPr id="98" name="Text Box 353"/>
        <xdr:cNvSpPr txBox="1">
          <a:spLocks noChangeArrowheads="1"/>
        </xdr:cNvSpPr>
      </xdr:nvSpPr>
      <xdr:spPr>
        <a:xfrm>
          <a:off x="3143250" y="96154875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904875</xdr:colOff>
      <xdr:row>456</xdr:row>
      <xdr:rowOff>0</xdr:rowOff>
    </xdr:from>
    <xdr:to>
      <xdr:col>3</xdr:col>
      <xdr:colOff>0</xdr:colOff>
      <xdr:row>456</xdr:row>
      <xdr:rowOff>0</xdr:rowOff>
    </xdr:to>
    <xdr:sp>
      <xdr:nvSpPr>
        <xdr:cNvPr id="99" name="Text Box 349"/>
        <xdr:cNvSpPr txBox="1">
          <a:spLocks noChangeArrowheads="1"/>
        </xdr:cNvSpPr>
      </xdr:nvSpPr>
      <xdr:spPr>
        <a:xfrm>
          <a:off x="3143250" y="96154875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904875</xdr:colOff>
      <xdr:row>456</xdr:row>
      <xdr:rowOff>0</xdr:rowOff>
    </xdr:from>
    <xdr:to>
      <xdr:col>3</xdr:col>
      <xdr:colOff>0</xdr:colOff>
      <xdr:row>456</xdr:row>
      <xdr:rowOff>0</xdr:rowOff>
    </xdr:to>
    <xdr:sp>
      <xdr:nvSpPr>
        <xdr:cNvPr id="100" name="Text Box 350"/>
        <xdr:cNvSpPr txBox="1">
          <a:spLocks noChangeArrowheads="1"/>
        </xdr:cNvSpPr>
      </xdr:nvSpPr>
      <xdr:spPr>
        <a:xfrm>
          <a:off x="3143250" y="96154875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2</xdr:col>
      <xdr:colOff>904875</xdr:colOff>
      <xdr:row>458</xdr:row>
      <xdr:rowOff>0</xdr:rowOff>
    </xdr:from>
    <xdr:to>
      <xdr:col>3</xdr:col>
      <xdr:colOff>0</xdr:colOff>
      <xdr:row>458</xdr:row>
      <xdr:rowOff>0</xdr:rowOff>
    </xdr:to>
    <xdr:sp>
      <xdr:nvSpPr>
        <xdr:cNvPr id="101" name="Text Box 353"/>
        <xdr:cNvSpPr txBox="1">
          <a:spLocks noChangeArrowheads="1"/>
        </xdr:cNvSpPr>
      </xdr:nvSpPr>
      <xdr:spPr>
        <a:xfrm>
          <a:off x="3143250" y="96554925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  <xdr:twoCellAnchor>
    <xdr:from>
      <xdr:col>1</xdr:col>
      <xdr:colOff>904875</xdr:colOff>
      <xdr:row>518</xdr:row>
      <xdr:rowOff>0</xdr:rowOff>
    </xdr:from>
    <xdr:to>
      <xdr:col>2</xdr:col>
      <xdr:colOff>0</xdr:colOff>
      <xdr:row>518</xdr:row>
      <xdr:rowOff>0</xdr:rowOff>
    </xdr:to>
    <xdr:sp>
      <xdr:nvSpPr>
        <xdr:cNvPr id="102" name="Text Box 417"/>
        <xdr:cNvSpPr txBox="1">
          <a:spLocks noChangeArrowheads="1"/>
        </xdr:cNvSpPr>
      </xdr:nvSpPr>
      <xdr:spPr>
        <a:xfrm>
          <a:off x="1276350" y="10887075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แผนพัฒนา 3 ปี (พ.ศ.2549 </a:t>
          </a:r>
          <a:r>
            <a:rPr lang="en-US" cap="none" sz="1600" b="1" i="0" u="sng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– 2551)  องค์การบริหารส่วนตำบลเบิกไพร                    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="110" zoomScaleNormal="110" zoomScalePageLayoutView="0" workbookViewId="0" topLeftCell="A10">
      <selection activeCell="A8" sqref="A8:H32"/>
    </sheetView>
  </sheetViews>
  <sheetFormatPr defaultColWidth="9.140625" defaultRowHeight="12.75"/>
  <cols>
    <col min="1" max="1" width="4.28125" style="79" customWidth="1"/>
    <col min="2" max="2" width="4.421875" style="79" customWidth="1"/>
    <col min="3" max="3" width="56.8515625" style="79" customWidth="1"/>
    <col min="4" max="4" width="14.00390625" style="81" customWidth="1"/>
    <col min="5" max="5" width="16.8515625" style="81" customWidth="1"/>
    <col min="6" max="6" width="17.8515625" style="82" customWidth="1"/>
    <col min="7" max="7" width="17.28125" style="82" customWidth="1"/>
    <col min="8" max="8" width="15.00390625" style="79" customWidth="1"/>
    <col min="9" max="16384" width="9.140625" style="79" customWidth="1"/>
  </cols>
  <sheetData>
    <row r="1" spans="1:8" ht="20.25">
      <c r="A1" s="333" t="s">
        <v>414</v>
      </c>
      <c r="B1" s="333"/>
      <c r="C1" s="333"/>
      <c r="D1" s="333"/>
      <c r="E1" s="333"/>
      <c r="F1" s="333"/>
      <c r="G1" s="333"/>
      <c r="H1" s="333"/>
    </row>
    <row r="2" spans="1:8" ht="20.25">
      <c r="A2" s="333" t="s">
        <v>420</v>
      </c>
      <c r="B2" s="333"/>
      <c r="C2" s="333"/>
      <c r="D2" s="333"/>
      <c r="E2" s="333"/>
      <c r="F2" s="333"/>
      <c r="G2" s="333"/>
      <c r="H2" s="333"/>
    </row>
    <row r="3" spans="1:8" ht="20.25">
      <c r="A3" s="333" t="s">
        <v>0</v>
      </c>
      <c r="B3" s="333"/>
      <c r="C3" s="333"/>
      <c r="D3" s="333"/>
      <c r="E3" s="333"/>
      <c r="F3" s="333"/>
      <c r="G3" s="333"/>
      <c r="H3" s="333"/>
    </row>
    <row r="4" ht="26.25" customHeight="1"/>
    <row r="5" spans="1:8" s="80" customFormat="1" ht="20.25">
      <c r="A5" s="334" t="s">
        <v>417</v>
      </c>
      <c r="B5" s="334"/>
      <c r="C5" s="334"/>
      <c r="D5" s="83" t="s">
        <v>418</v>
      </c>
      <c r="E5" s="83" t="s">
        <v>1</v>
      </c>
      <c r="F5" s="84" t="s">
        <v>2</v>
      </c>
      <c r="G5" s="84" t="s">
        <v>1</v>
      </c>
      <c r="H5" s="334" t="s">
        <v>3</v>
      </c>
    </row>
    <row r="6" spans="1:8" s="80" customFormat="1" ht="20.25">
      <c r="A6" s="335"/>
      <c r="B6" s="335"/>
      <c r="C6" s="335"/>
      <c r="D6" s="85" t="s">
        <v>4</v>
      </c>
      <c r="E6" s="85" t="s">
        <v>419</v>
      </c>
      <c r="F6" s="86" t="s">
        <v>5</v>
      </c>
      <c r="G6" s="86" t="s">
        <v>6</v>
      </c>
      <c r="H6" s="335"/>
    </row>
    <row r="7" spans="1:8" s="90" customFormat="1" ht="20.25">
      <c r="A7" s="117" t="s">
        <v>7</v>
      </c>
      <c r="B7" s="102" t="s">
        <v>415</v>
      </c>
      <c r="C7" s="103"/>
      <c r="D7" s="104"/>
      <c r="E7" s="104"/>
      <c r="F7" s="302"/>
      <c r="G7" s="105"/>
      <c r="H7" s="106"/>
    </row>
    <row r="8" spans="1:8" ht="20.25">
      <c r="A8" s="91"/>
      <c r="B8" s="118">
        <v>1.1</v>
      </c>
      <c r="C8" s="93" t="s">
        <v>366</v>
      </c>
      <c r="D8" s="94">
        <v>5</v>
      </c>
      <c r="E8" s="95">
        <f>D8*100/D32</f>
        <v>29.41176470588235</v>
      </c>
      <c r="F8" s="308">
        <v>32600</v>
      </c>
      <c r="G8" s="95">
        <f>F8*100/F32</f>
        <v>18.20212171970966</v>
      </c>
      <c r="H8" s="94" t="s">
        <v>8</v>
      </c>
    </row>
    <row r="9" spans="1:8" ht="20.25">
      <c r="A9" s="91"/>
      <c r="B9" s="118">
        <v>1.2</v>
      </c>
      <c r="C9" s="93" t="s">
        <v>365</v>
      </c>
      <c r="D9" s="94">
        <v>3</v>
      </c>
      <c r="E9" s="95">
        <f>D9*100/D32</f>
        <v>17.647058823529413</v>
      </c>
      <c r="F9" s="299">
        <v>27000</v>
      </c>
      <c r="G9" s="95">
        <f>F9*100/F32</f>
        <v>15.075376884422111</v>
      </c>
      <c r="H9" s="94" t="s">
        <v>8</v>
      </c>
    </row>
    <row r="10" spans="1:8" ht="20.25">
      <c r="A10" s="114"/>
      <c r="B10" s="120">
        <v>1.3</v>
      </c>
      <c r="C10" s="113" t="s">
        <v>367</v>
      </c>
      <c r="D10" s="319">
        <v>3</v>
      </c>
      <c r="E10" s="115">
        <f>D10*100/D32</f>
        <v>17.647058823529413</v>
      </c>
      <c r="F10" s="304">
        <v>11000</v>
      </c>
      <c r="G10" s="115">
        <f>F10*100/F32</f>
        <v>6.141820212171971</v>
      </c>
      <c r="H10" s="319" t="s">
        <v>8</v>
      </c>
    </row>
    <row r="11" spans="1:8" ht="20.25">
      <c r="A11" s="91"/>
      <c r="B11" s="118"/>
      <c r="C11" s="92"/>
      <c r="D11" s="94"/>
      <c r="E11" s="95"/>
      <c r="F11" s="299"/>
      <c r="G11" s="95"/>
      <c r="H11" s="94"/>
    </row>
    <row r="12" spans="1:8" ht="20.25">
      <c r="A12" s="114"/>
      <c r="B12" s="120"/>
      <c r="C12" s="64"/>
      <c r="D12" s="320"/>
      <c r="E12" s="115"/>
      <c r="F12" s="304"/>
      <c r="G12" s="115"/>
      <c r="H12" s="116"/>
    </row>
    <row r="13" spans="1:8" ht="20.25">
      <c r="A13" s="330" t="s">
        <v>9</v>
      </c>
      <c r="B13" s="331"/>
      <c r="C13" s="332"/>
      <c r="D13" s="100">
        <f>D8+D9+D10+D11</f>
        <v>11</v>
      </c>
      <c r="E13" s="100">
        <f>E8+E9+E10+E11</f>
        <v>64.70588235294119</v>
      </c>
      <c r="F13" s="301">
        <f>SUM(F8:F11)</f>
        <v>70600</v>
      </c>
      <c r="G13" s="100">
        <f>G8+G9+G10+G11</f>
        <v>39.41931881630374</v>
      </c>
      <c r="H13" s="101"/>
    </row>
    <row r="14" spans="1:8" s="90" customFormat="1" ht="20.25">
      <c r="A14" s="117" t="s">
        <v>10</v>
      </c>
      <c r="B14" s="336" t="s">
        <v>416</v>
      </c>
      <c r="C14" s="337"/>
      <c r="D14" s="87"/>
      <c r="E14" s="87"/>
      <c r="F14" s="305"/>
      <c r="G14" s="88"/>
      <c r="H14" s="89"/>
    </row>
    <row r="15" spans="1:8" ht="20.25">
      <c r="A15" s="91"/>
      <c r="B15" s="118">
        <v>2.1</v>
      </c>
      <c r="C15" s="93" t="s">
        <v>364</v>
      </c>
      <c r="D15" s="94">
        <v>2</v>
      </c>
      <c r="E15" s="95">
        <v>16.67</v>
      </c>
      <c r="F15" s="299">
        <v>27000</v>
      </c>
      <c r="G15" s="95">
        <f>F15*100/F32</f>
        <v>15.075376884422111</v>
      </c>
      <c r="H15" s="94" t="s">
        <v>8</v>
      </c>
    </row>
    <row r="16" spans="1:8" ht="20.25">
      <c r="A16" s="91"/>
      <c r="B16" s="118">
        <v>2.2</v>
      </c>
      <c r="C16" s="93" t="s">
        <v>365</v>
      </c>
      <c r="D16" s="94">
        <v>2</v>
      </c>
      <c r="E16" s="95">
        <v>10</v>
      </c>
      <c r="F16" s="299">
        <v>46900</v>
      </c>
      <c r="G16" s="95">
        <f>F16*100/F32</f>
        <v>26.18648799553322</v>
      </c>
      <c r="H16" s="94" t="s">
        <v>8</v>
      </c>
    </row>
    <row r="17" spans="1:8" ht="20.25">
      <c r="A17" s="91"/>
      <c r="B17" s="118"/>
      <c r="C17" s="93"/>
      <c r="D17" s="94"/>
      <c r="E17" s="95"/>
      <c r="F17" s="309"/>
      <c r="G17" s="95"/>
      <c r="H17" s="94"/>
    </row>
    <row r="18" spans="1:8" ht="20.25">
      <c r="A18" s="330" t="s">
        <v>9</v>
      </c>
      <c r="B18" s="331"/>
      <c r="C18" s="332"/>
      <c r="D18" s="100">
        <f>SUM(D15:D17)</f>
        <v>4</v>
      </c>
      <c r="E18" s="100">
        <f>SUM(E15:E17)</f>
        <v>26.67</v>
      </c>
      <c r="F18" s="301">
        <f>SUM(F15:F17)</f>
        <v>73900</v>
      </c>
      <c r="G18" s="100">
        <f>SUM(G15:G17)</f>
        <v>41.26186487995533</v>
      </c>
      <c r="H18" s="101"/>
    </row>
    <row r="19" spans="1:8" s="113" customFormat="1" ht="20.25">
      <c r="A19" s="124"/>
      <c r="B19" s="123"/>
      <c r="C19" s="124"/>
      <c r="D19" s="125"/>
      <c r="E19" s="126"/>
      <c r="F19" s="126"/>
      <c r="G19" s="126"/>
      <c r="H19" s="125"/>
    </row>
    <row r="20" spans="2:8" s="113" customFormat="1" ht="20.25">
      <c r="B20" s="120"/>
      <c r="D20" s="13"/>
      <c r="E20" s="292"/>
      <c r="F20" s="292"/>
      <c r="G20" s="292"/>
      <c r="H20" s="13"/>
    </row>
    <row r="21" spans="2:8" s="113" customFormat="1" ht="20.25">
      <c r="B21" s="120"/>
      <c r="D21" s="13"/>
      <c r="E21" s="292"/>
      <c r="F21" s="292"/>
      <c r="G21" s="292"/>
      <c r="H21" s="13"/>
    </row>
    <row r="22" spans="2:8" s="113" customFormat="1" ht="20.25">
      <c r="B22" s="120"/>
      <c r="D22" s="13"/>
      <c r="E22" s="292"/>
      <c r="F22" s="292"/>
      <c r="G22" s="292"/>
      <c r="H22" s="13"/>
    </row>
    <row r="23" spans="2:8" s="113" customFormat="1" ht="20.25">
      <c r="B23" s="120"/>
      <c r="D23" s="13"/>
      <c r="E23" s="292"/>
      <c r="F23" s="292"/>
      <c r="G23" s="292"/>
      <c r="H23" s="13"/>
    </row>
    <row r="24" spans="2:8" s="113" customFormat="1" ht="20.25">
      <c r="B24" s="120"/>
      <c r="D24" s="13"/>
      <c r="E24" s="292"/>
      <c r="F24" s="292"/>
      <c r="G24" s="292"/>
      <c r="H24" s="13"/>
    </row>
    <row r="25" spans="1:8" ht="20.25">
      <c r="A25" s="78"/>
      <c r="B25" s="78"/>
      <c r="C25" s="78"/>
      <c r="D25" s="78"/>
      <c r="E25" s="78"/>
      <c r="F25" s="78"/>
      <c r="G25" s="78"/>
      <c r="H25" s="78"/>
    </row>
    <row r="26" spans="1:8" s="80" customFormat="1" ht="20.25">
      <c r="A26" s="334" t="s">
        <v>417</v>
      </c>
      <c r="B26" s="334"/>
      <c r="C26" s="334"/>
      <c r="D26" s="83" t="s">
        <v>418</v>
      </c>
      <c r="E26" s="83" t="s">
        <v>1</v>
      </c>
      <c r="F26" s="84" t="s">
        <v>2</v>
      </c>
      <c r="G26" s="84" t="s">
        <v>1</v>
      </c>
      <c r="H26" s="334" t="s">
        <v>3</v>
      </c>
    </row>
    <row r="27" spans="1:8" s="80" customFormat="1" ht="20.25">
      <c r="A27" s="335"/>
      <c r="B27" s="335"/>
      <c r="C27" s="335"/>
      <c r="D27" s="85" t="s">
        <v>4</v>
      </c>
      <c r="E27" s="85" t="s">
        <v>419</v>
      </c>
      <c r="F27" s="86" t="s">
        <v>5</v>
      </c>
      <c r="G27" s="86" t="s">
        <v>6</v>
      </c>
      <c r="H27" s="335"/>
    </row>
    <row r="28" spans="1:8" s="90" customFormat="1" ht="20.25">
      <c r="A28" s="107" t="s">
        <v>11</v>
      </c>
      <c r="B28" s="108" t="s">
        <v>527</v>
      </c>
      <c r="C28" s="109"/>
      <c r="D28" s="110"/>
      <c r="E28" s="110"/>
      <c r="F28" s="303"/>
      <c r="G28" s="111"/>
      <c r="H28" s="112"/>
    </row>
    <row r="29" spans="1:8" ht="20.25">
      <c r="A29" s="91"/>
      <c r="B29" s="92" t="s">
        <v>12</v>
      </c>
      <c r="C29" s="93" t="s">
        <v>366</v>
      </c>
      <c r="D29" s="94">
        <v>2</v>
      </c>
      <c r="E29" s="95">
        <v>3.33</v>
      </c>
      <c r="F29" s="299">
        <v>34600</v>
      </c>
      <c r="G29" s="95">
        <f>F29*100/F32</f>
        <v>19.318816303740928</v>
      </c>
      <c r="H29" s="94" t="s">
        <v>8</v>
      </c>
    </row>
    <row r="30" spans="1:8" ht="20.25">
      <c r="A30" s="96"/>
      <c r="B30" s="119"/>
      <c r="C30" s="97"/>
      <c r="D30" s="98"/>
      <c r="E30" s="98"/>
      <c r="F30" s="300"/>
      <c r="G30" s="99"/>
      <c r="H30" s="98"/>
    </row>
    <row r="31" spans="1:8" ht="20.25">
      <c r="A31" s="330" t="s">
        <v>9</v>
      </c>
      <c r="B31" s="331"/>
      <c r="C31" s="332"/>
      <c r="D31" s="100">
        <v>2</v>
      </c>
      <c r="E31" s="100">
        <f>E29</f>
        <v>3.33</v>
      </c>
      <c r="F31" s="301">
        <f>SUM(F29:F30)</f>
        <v>34600</v>
      </c>
      <c r="G31" s="100">
        <f>SUM(G29:G29)</f>
        <v>19.318816303740928</v>
      </c>
      <c r="H31" s="101"/>
    </row>
    <row r="32" spans="1:8" ht="20.25">
      <c r="A32" s="330" t="s">
        <v>18</v>
      </c>
      <c r="B32" s="331"/>
      <c r="C32" s="332"/>
      <c r="D32" s="100">
        <f>D31+D18+D13</f>
        <v>17</v>
      </c>
      <c r="E32" s="100">
        <v>100</v>
      </c>
      <c r="F32" s="301">
        <f>F18+F13+F31</f>
        <v>179100</v>
      </c>
      <c r="G32" s="100">
        <f>G31+G18+G13</f>
        <v>100</v>
      </c>
      <c r="H32" s="101"/>
    </row>
    <row r="39" ht="20.25">
      <c r="F39" s="79"/>
    </row>
    <row r="40" ht="20.25">
      <c r="F40" s="79"/>
    </row>
    <row r="41" ht="20.25">
      <c r="F41" s="79"/>
    </row>
    <row r="42" ht="20.25">
      <c r="F42" s="79"/>
    </row>
    <row r="43" ht="20.25">
      <c r="F43" s="79"/>
    </row>
  </sheetData>
  <sheetProtection/>
  <mergeCells count="12">
    <mergeCell ref="A32:C32"/>
    <mergeCell ref="A31:C31"/>
    <mergeCell ref="A26:C27"/>
    <mergeCell ref="H26:H27"/>
    <mergeCell ref="B14:C14"/>
    <mergeCell ref="A18:C18"/>
    <mergeCell ref="A13:C13"/>
    <mergeCell ref="A2:H2"/>
    <mergeCell ref="A3:H3"/>
    <mergeCell ref="A5:C6"/>
    <mergeCell ref="H5:H6"/>
    <mergeCell ref="A1:H1"/>
  </mergeCells>
  <printOptions/>
  <pageMargins left="0.15748031496062992" right="0.07874015748031496" top="0.8661417322834646" bottom="0.35433070866141736" header="0.35433070866141736" footer="0.2362204724409449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6"/>
  <sheetViews>
    <sheetView tabSelected="1" view="pageBreakPreview" zoomScale="140" zoomScaleNormal="140" zoomScaleSheetLayoutView="140" zoomScalePageLayoutView="0" workbookViewId="0" topLeftCell="A1">
      <selection activeCell="E36" sqref="E36"/>
    </sheetView>
  </sheetViews>
  <sheetFormatPr defaultColWidth="9.140625" defaultRowHeight="12.75"/>
  <cols>
    <col min="1" max="1" width="3.7109375" style="76" customWidth="1"/>
    <col min="2" max="2" width="29.7109375" style="3" customWidth="1"/>
    <col min="3" max="3" width="50.421875" style="6" customWidth="1"/>
    <col min="4" max="4" width="10.00390625" style="77" customWidth="1"/>
    <col min="5" max="5" width="11.00390625" style="19" customWidth="1"/>
    <col min="6" max="6" width="8.7109375" style="19" customWidth="1"/>
    <col min="7" max="7" width="2.57421875" style="19" customWidth="1"/>
    <col min="8" max="8" width="2.7109375" style="19" customWidth="1"/>
    <col min="9" max="10" width="2.57421875" style="19" customWidth="1"/>
    <col min="11" max="12" width="2.421875" style="19" customWidth="1"/>
    <col min="13" max="13" width="2.28125" style="19" customWidth="1"/>
    <col min="14" max="14" width="2.7109375" style="19" customWidth="1"/>
    <col min="15" max="15" width="2.57421875" style="19" customWidth="1"/>
    <col min="16" max="16" width="2.421875" style="19" customWidth="1"/>
    <col min="17" max="17" width="2.28125" style="19" customWidth="1"/>
    <col min="18" max="18" width="2.57421875" style="19" customWidth="1"/>
    <col min="19" max="16384" width="9.140625" style="3" customWidth="1"/>
  </cols>
  <sheetData>
    <row r="1" spans="1:18" s="5" customFormat="1" ht="20.25">
      <c r="A1" s="338" t="s">
        <v>368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</row>
    <row r="2" spans="1:18" s="5" customFormat="1" ht="20.25">
      <c r="A2" s="338" t="s">
        <v>420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</row>
    <row r="3" spans="1:18" s="5" customFormat="1" ht="20.25">
      <c r="A3" s="338" t="s">
        <v>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</row>
    <row r="4" spans="1:18" s="6" customFormat="1" ht="20.25">
      <c r="A4" s="306"/>
      <c r="B4" s="18" t="s">
        <v>369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</row>
    <row r="5" spans="1:18" ht="20.25">
      <c r="A5" s="182" t="s">
        <v>19</v>
      </c>
      <c r="B5" s="179" t="s">
        <v>362</v>
      </c>
      <c r="C5" s="181"/>
      <c r="D5" s="181"/>
      <c r="E5" s="183"/>
      <c r="F5" s="181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</row>
    <row r="6" spans="1:18" ht="15.75">
      <c r="A6" s="178"/>
      <c r="B6" s="168"/>
      <c r="C6" s="170"/>
      <c r="D6" s="171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</row>
    <row r="7" spans="1:18" ht="15.75">
      <c r="A7" s="173" t="s">
        <v>22</v>
      </c>
      <c r="B7" s="349" t="s">
        <v>23</v>
      </c>
      <c r="C7" s="349" t="s">
        <v>126</v>
      </c>
      <c r="D7" s="351" t="s">
        <v>5</v>
      </c>
      <c r="E7" s="349" t="s">
        <v>24</v>
      </c>
      <c r="F7" s="174" t="s">
        <v>25</v>
      </c>
      <c r="G7" s="346" t="s">
        <v>400</v>
      </c>
      <c r="H7" s="347"/>
      <c r="I7" s="348"/>
      <c r="J7" s="346" t="s">
        <v>421</v>
      </c>
      <c r="K7" s="347"/>
      <c r="L7" s="347"/>
      <c r="M7" s="347"/>
      <c r="N7" s="347"/>
      <c r="O7" s="347"/>
      <c r="P7" s="347"/>
      <c r="Q7" s="347"/>
      <c r="R7" s="348"/>
    </row>
    <row r="8" spans="1:18" ht="21">
      <c r="A8" s="175" t="s">
        <v>26</v>
      </c>
      <c r="B8" s="350"/>
      <c r="C8" s="350"/>
      <c r="D8" s="352"/>
      <c r="E8" s="350"/>
      <c r="F8" s="176" t="s">
        <v>27</v>
      </c>
      <c r="G8" s="177" t="s">
        <v>28</v>
      </c>
      <c r="H8" s="177" t="s">
        <v>29</v>
      </c>
      <c r="I8" s="177" t="s">
        <v>30</v>
      </c>
      <c r="J8" s="177" t="s">
        <v>31</v>
      </c>
      <c r="K8" s="177" t="s">
        <v>32</v>
      </c>
      <c r="L8" s="177" t="s">
        <v>33</v>
      </c>
      <c r="M8" s="177" t="s">
        <v>34</v>
      </c>
      <c r="N8" s="177" t="s">
        <v>35</v>
      </c>
      <c r="O8" s="177" t="s">
        <v>36</v>
      </c>
      <c r="P8" s="177" t="s">
        <v>37</v>
      </c>
      <c r="Q8" s="177" t="s">
        <v>38</v>
      </c>
      <c r="R8" s="177" t="s">
        <v>39</v>
      </c>
    </row>
    <row r="9" spans="1:18" ht="15.75">
      <c r="A9" s="59" t="s">
        <v>7</v>
      </c>
      <c r="B9" s="61" t="s">
        <v>384</v>
      </c>
      <c r="C9" s="188" t="s">
        <v>385</v>
      </c>
      <c r="D9" s="60">
        <v>5500</v>
      </c>
      <c r="E9" s="49" t="s">
        <v>8</v>
      </c>
      <c r="F9" s="49" t="s">
        <v>81</v>
      </c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7"/>
    </row>
    <row r="10" spans="1:18" ht="15.75">
      <c r="A10" s="59"/>
      <c r="B10" s="54" t="s">
        <v>423</v>
      </c>
      <c r="C10" s="188" t="s">
        <v>371</v>
      </c>
      <c r="D10" s="60"/>
      <c r="E10" s="51"/>
      <c r="F10" s="51" t="s">
        <v>8</v>
      </c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7"/>
    </row>
    <row r="11" spans="1:18" ht="15.75">
      <c r="A11" s="59"/>
      <c r="B11" s="61"/>
      <c r="C11" s="40" t="s">
        <v>378</v>
      </c>
      <c r="D11" s="60"/>
      <c r="E11" s="51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7"/>
    </row>
    <row r="12" spans="1:18" ht="15.75">
      <c r="A12" s="59"/>
      <c r="B12" s="61"/>
      <c r="C12" s="188" t="s">
        <v>372</v>
      </c>
      <c r="D12" s="60"/>
      <c r="E12" s="51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7"/>
    </row>
    <row r="13" spans="1:18" ht="15.75">
      <c r="A13" s="59"/>
      <c r="B13" s="61"/>
      <c r="C13" s="188" t="s">
        <v>424</v>
      </c>
      <c r="D13" s="60"/>
      <c r="E13" s="51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7"/>
    </row>
    <row r="14" spans="1:18" ht="15.75">
      <c r="A14" s="59"/>
      <c r="B14" s="61"/>
      <c r="C14" s="193" t="s">
        <v>425</v>
      </c>
      <c r="D14" s="60"/>
      <c r="E14" s="51"/>
      <c r="F14" s="51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7"/>
    </row>
    <row r="15" spans="1:18" ht="15.75">
      <c r="A15" s="59" t="s">
        <v>10</v>
      </c>
      <c r="B15" s="61" t="s">
        <v>405</v>
      </c>
      <c r="C15" s="193" t="s">
        <v>528</v>
      </c>
      <c r="D15" s="60">
        <v>10000</v>
      </c>
      <c r="E15" s="192" t="s">
        <v>8</v>
      </c>
      <c r="F15" s="192" t="s">
        <v>188</v>
      </c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7"/>
    </row>
    <row r="16" spans="1:18" ht="15.75">
      <c r="A16" s="59"/>
      <c r="B16" s="54" t="s">
        <v>411</v>
      </c>
      <c r="C16" s="193" t="s">
        <v>398</v>
      </c>
      <c r="D16" s="60"/>
      <c r="E16" s="51"/>
      <c r="F16" s="51" t="s">
        <v>8</v>
      </c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7"/>
    </row>
    <row r="17" spans="1:18" ht="15.75">
      <c r="A17" s="59"/>
      <c r="B17" s="61"/>
      <c r="C17" s="193" t="s">
        <v>383</v>
      </c>
      <c r="D17" s="60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7"/>
    </row>
    <row r="18" spans="1:18" ht="15.75">
      <c r="A18" s="59"/>
      <c r="B18" s="61"/>
      <c r="C18" s="193" t="s">
        <v>406</v>
      </c>
      <c r="D18" s="60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7"/>
    </row>
    <row r="19" spans="1:18" ht="15.75">
      <c r="A19" s="59"/>
      <c r="B19" s="61"/>
      <c r="C19" s="193" t="s">
        <v>407</v>
      </c>
      <c r="D19" s="60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7"/>
    </row>
    <row r="20" spans="1:18" ht="15.75">
      <c r="A20" s="59"/>
      <c r="B20" s="61"/>
      <c r="C20" s="193" t="s">
        <v>408</v>
      </c>
      <c r="D20" s="60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7"/>
    </row>
    <row r="21" spans="1:18" ht="15.75">
      <c r="A21" s="59"/>
      <c r="B21" s="61"/>
      <c r="C21" s="193" t="s">
        <v>409</v>
      </c>
      <c r="D21" s="60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7"/>
    </row>
    <row r="22" spans="1:18" ht="15.75">
      <c r="A22" s="59"/>
      <c r="B22" s="61"/>
      <c r="C22" s="193" t="s">
        <v>402</v>
      </c>
      <c r="D22" s="60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7"/>
    </row>
    <row r="23" spans="1:18" ht="15.75">
      <c r="A23" s="59"/>
      <c r="B23" s="61"/>
      <c r="C23" s="193" t="s">
        <v>490</v>
      </c>
      <c r="D23" s="60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7"/>
    </row>
    <row r="24" spans="1:18" ht="15.75">
      <c r="A24" s="59"/>
      <c r="B24" s="61"/>
      <c r="C24" s="193" t="s">
        <v>491</v>
      </c>
      <c r="D24" s="60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7"/>
    </row>
    <row r="25" spans="1:18" ht="15.75">
      <c r="A25" s="317"/>
      <c r="B25" s="321"/>
      <c r="C25" s="316"/>
      <c r="D25" s="318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15"/>
    </row>
    <row r="26" spans="1:18" ht="15.75">
      <c r="A26" s="22"/>
      <c r="B26" s="23"/>
      <c r="C26" s="40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ht="15.75">
      <c r="A27" s="22"/>
      <c r="B27" s="23"/>
      <c r="C27" s="40"/>
      <c r="D27" s="24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ht="15.75">
      <c r="A28" s="22"/>
      <c r="B28" s="23"/>
      <c r="C28" s="40"/>
      <c r="D28" s="24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ht="15.75">
      <c r="A29" s="22"/>
      <c r="B29" s="23"/>
      <c r="C29" s="40"/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ht="15.75">
      <c r="A30" s="22"/>
      <c r="B30" s="23"/>
      <c r="C30" s="40"/>
      <c r="D30" s="2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ht="15.75">
      <c r="A31" s="26" t="s">
        <v>22</v>
      </c>
      <c r="B31" s="342" t="s">
        <v>23</v>
      </c>
      <c r="C31" s="342" t="s">
        <v>126</v>
      </c>
      <c r="D31" s="344" t="s">
        <v>5</v>
      </c>
      <c r="E31" s="342" t="s">
        <v>24</v>
      </c>
      <c r="F31" s="27" t="s">
        <v>25</v>
      </c>
      <c r="G31" s="339" t="s">
        <v>400</v>
      </c>
      <c r="H31" s="340"/>
      <c r="I31" s="341"/>
      <c r="J31" s="339" t="s">
        <v>421</v>
      </c>
      <c r="K31" s="340"/>
      <c r="L31" s="340"/>
      <c r="M31" s="340"/>
      <c r="N31" s="340"/>
      <c r="O31" s="340"/>
      <c r="P31" s="340"/>
      <c r="Q31" s="340"/>
      <c r="R31" s="341"/>
    </row>
    <row r="32" spans="1:18" ht="21">
      <c r="A32" s="29" t="s">
        <v>26</v>
      </c>
      <c r="B32" s="343"/>
      <c r="C32" s="343"/>
      <c r="D32" s="345"/>
      <c r="E32" s="343"/>
      <c r="F32" s="30" t="s">
        <v>27</v>
      </c>
      <c r="G32" s="31" t="s">
        <v>28</v>
      </c>
      <c r="H32" s="31" t="s">
        <v>29</v>
      </c>
      <c r="I32" s="31" t="s">
        <v>30</v>
      </c>
      <c r="J32" s="31" t="s">
        <v>31</v>
      </c>
      <c r="K32" s="31" t="s">
        <v>32</v>
      </c>
      <c r="L32" s="31" t="s">
        <v>33</v>
      </c>
      <c r="M32" s="31" t="s">
        <v>34</v>
      </c>
      <c r="N32" s="31" t="s">
        <v>35</v>
      </c>
      <c r="O32" s="31" t="s">
        <v>36</v>
      </c>
      <c r="P32" s="31" t="s">
        <v>37</v>
      </c>
      <c r="Q32" s="31" t="s">
        <v>38</v>
      </c>
      <c r="R32" s="31" t="s">
        <v>39</v>
      </c>
    </row>
    <row r="33" spans="1:18" ht="15.75">
      <c r="A33" s="59" t="s">
        <v>11</v>
      </c>
      <c r="B33" s="61" t="s">
        <v>384</v>
      </c>
      <c r="C33" s="188" t="s">
        <v>492</v>
      </c>
      <c r="D33" s="60">
        <v>11000</v>
      </c>
      <c r="E33" s="49" t="s">
        <v>8</v>
      </c>
      <c r="F33" s="192" t="s">
        <v>188</v>
      </c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7"/>
    </row>
    <row r="34" spans="1:18" ht="15.75">
      <c r="A34" s="59"/>
      <c r="B34" s="54" t="s">
        <v>412</v>
      </c>
      <c r="C34" s="188" t="s">
        <v>371</v>
      </c>
      <c r="D34" s="60"/>
      <c r="E34" s="51"/>
      <c r="F34" s="51" t="s">
        <v>8</v>
      </c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7"/>
    </row>
    <row r="35" spans="1:18" ht="15.75">
      <c r="A35" s="59"/>
      <c r="B35" s="61"/>
      <c r="C35" s="40" t="s">
        <v>378</v>
      </c>
      <c r="D35" s="60"/>
      <c r="E35" s="51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7"/>
    </row>
    <row r="36" spans="1:18" ht="15.75">
      <c r="A36" s="59"/>
      <c r="B36" s="61"/>
      <c r="C36" s="188" t="s">
        <v>372</v>
      </c>
      <c r="D36" s="60"/>
      <c r="E36" s="51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7"/>
    </row>
    <row r="37" spans="1:18" ht="15.75">
      <c r="A37" s="59"/>
      <c r="B37" s="61"/>
      <c r="C37" s="188" t="s">
        <v>493</v>
      </c>
      <c r="D37" s="60"/>
      <c r="E37" s="51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7"/>
    </row>
    <row r="38" spans="1:18" ht="15.75">
      <c r="A38" s="50"/>
      <c r="B38" s="54"/>
      <c r="C38" s="188" t="s">
        <v>494</v>
      </c>
      <c r="D38" s="55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7"/>
    </row>
    <row r="39" spans="1:18" ht="15.75">
      <c r="A39" s="253" t="s">
        <v>13</v>
      </c>
      <c r="B39" s="194" t="s">
        <v>386</v>
      </c>
      <c r="C39" s="269" t="s">
        <v>387</v>
      </c>
      <c r="D39" s="195">
        <v>5000</v>
      </c>
      <c r="E39" s="192" t="s">
        <v>8</v>
      </c>
      <c r="F39" s="192" t="s">
        <v>188</v>
      </c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314"/>
    </row>
    <row r="40" spans="1:18" ht="15.75">
      <c r="A40" s="59"/>
      <c r="B40" s="54" t="s">
        <v>412</v>
      </c>
      <c r="C40" s="40" t="s">
        <v>388</v>
      </c>
      <c r="D40" s="60"/>
      <c r="E40" s="51"/>
      <c r="F40" s="51" t="s">
        <v>8</v>
      </c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7"/>
    </row>
    <row r="41" spans="1:18" ht="15.75">
      <c r="A41" s="59"/>
      <c r="B41" s="54"/>
      <c r="C41" s="188" t="s">
        <v>389</v>
      </c>
      <c r="D41" s="60"/>
      <c r="E41" s="185"/>
      <c r="F41" s="192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7"/>
    </row>
    <row r="42" spans="1:18" ht="15.75">
      <c r="A42" s="59"/>
      <c r="B42" s="61"/>
      <c r="C42" s="40" t="s">
        <v>390</v>
      </c>
      <c r="D42" s="60"/>
      <c r="E42" s="185"/>
      <c r="F42" s="51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7"/>
    </row>
    <row r="43" spans="1:18" ht="15.75">
      <c r="A43" s="59"/>
      <c r="B43" s="61"/>
      <c r="C43" s="188" t="s">
        <v>391</v>
      </c>
      <c r="D43" s="60"/>
      <c r="E43" s="185"/>
      <c r="F43" s="191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7"/>
    </row>
    <row r="44" spans="1:18" ht="15.75">
      <c r="A44" s="59"/>
      <c r="B44" s="61"/>
      <c r="C44" s="40" t="s">
        <v>392</v>
      </c>
      <c r="D44" s="60"/>
      <c r="E44" s="185"/>
      <c r="F44" s="51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7"/>
    </row>
    <row r="45" spans="1:18" ht="15.75">
      <c r="A45" s="59"/>
      <c r="B45" s="61"/>
      <c r="C45" s="188" t="s">
        <v>382</v>
      </c>
      <c r="D45" s="60"/>
      <c r="E45" s="185"/>
      <c r="F45" s="191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7"/>
    </row>
    <row r="46" spans="1:18" ht="15.75">
      <c r="A46" s="59"/>
      <c r="B46" s="61"/>
      <c r="C46" s="188" t="s">
        <v>370</v>
      </c>
      <c r="D46" s="60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7"/>
    </row>
    <row r="47" spans="1:18" ht="15.75">
      <c r="A47" s="59"/>
      <c r="B47" s="61"/>
      <c r="C47" s="188" t="s">
        <v>495</v>
      </c>
      <c r="D47" s="60"/>
      <c r="E47" s="185"/>
      <c r="F47" s="51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7"/>
    </row>
    <row r="48" spans="1:18" ht="15.75">
      <c r="A48" s="59" t="s">
        <v>14</v>
      </c>
      <c r="B48" s="61" t="s">
        <v>373</v>
      </c>
      <c r="C48" s="188" t="s">
        <v>529</v>
      </c>
      <c r="D48" s="60">
        <v>11000</v>
      </c>
      <c r="E48" s="185" t="s">
        <v>8</v>
      </c>
      <c r="F48" s="192" t="s">
        <v>188</v>
      </c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7"/>
    </row>
    <row r="49" spans="1:18" ht="15.75">
      <c r="A49" s="59"/>
      <c r="B49" s="54" t="s">
        <v>412</v>
      </c>
      <c r="C49" s="40" t="s">
        <v>374</v>
      </c>
      <c r="D49" s="60"/>
      <c r="E49" s="185"/>
      <c r="F49" s="185" t="s">
        <v>8</v>
      </c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7"/>
    </row>
    <row r="50" spans="1:18" ht="15.75">
      <c r="A50" s="59"/>
      <c r="B50" s="61"/>
      <c r="C50" s="188" t="s">
        <v>375</v>
      </c>
      <c r="D50" s="60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7"/>
    </row>
    <row r="51" spans="1:18" ht="15.75">
      <c r="A51" s="59"/>
      <c r="B51" s="61"/>
      <c r="C51" s="40" t="s">
        <v>376</v>
      </c>
      <c r="D51" s="60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7"/>
    </row>
    <row r="52" spans="1:18" ht="15.75">
      <c r="A52" s="59"/>
      <c r="B52" s="61"/>
      <c r="C52" s="188" t="s">
        <v>382</v>
      </c>
      <c r="D52" s="60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7"/>
    </row>
    <row r="53" spans="1:18" ht="15.75">
      <c r="A53" s="59"/>
      <c r="B53" s="61"/>
      <c r="C53" s="188" t="s">
        <v>370</v>
      </c>
      <c r="D53" s="60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7"/>
    </row>
    <row r="54" spans="1:18" ht="15.75">
      <c r="A54" s="34"/>
      <c r="B54" s="35"/>
      <c r="C54" s="56" t="s">
        <v>495</v>
      </c>
      <c r="D54" s="36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8"/>
    </row>
    <row r="55" spans="1:18" ht="15.75">
      <c r="A55" s="22"/>
      <c r="B55" s="23"/>
      <c r="C55" s="40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313"/>
    </row>
    <row r="56" spans="1:18" ht="15.75">
      <c r="A56" s="22"/>
      <c r="B56" s="23"/>
      <c r="C56" s="40"/>
      <c r="D56" s="24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5.75">
      <c r="A57" s="22"/>
      <c r="B57" s="23"/>
      <c r="C57" s="40"/>
      <c r="D57" s="24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5.75">
      <c r="A58" s="22"/>
      <c r="B58" s="23"/>
      <c r="C58" s="40"/>
      <c r="D58" s="24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5.75">
      <c r="A59" s="22"/>
      <c r="B59" s="23"/>
      <c r="C59" s="40"/>
      <c r="D59" s="24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5.75">
      <c r="A60" s="22"/>
      <c r="B60" s="23"/>
      <c r="C60" s="40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5.75">
      <c r="A61" s="22"/>
      <c r="B61" s="23"/>
      <c r="C61" s="40"/>
      <c r="D61" s="24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20.25">
      <c r="A62" s="4" t="s">
        <v>19</v>
      </c>
      <c r="B62" s="18" t="s">
        <v>403</v>
      </c>
      <c r="C62" s="5"/>
      <c r="D62" s="5"/>
      <c r="E62" s="5"/>
      <c r="F62" s="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5.75">
      <c r="A63" s="22"/>
      <c r="B63" s="40"/>
      <c r="C63" s="75"/>
      <c r="D63" s="23"/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5.75">
      <c r="A64" s="26" t="s">
        <v>22</v>
      </c>
      <c r="B64" s="342" t="s">
        <v>23</v>
      </c>
      <c r="C64" s="342" t="s">
        <v>126</v>
      </c>
      <c r="D64" s="344" t="s">
        <v>5</v>
      </c>
      <c r="E64" s="342" t="s">
        <v>24</v>
      </c>
      <c r="F64" s="27" t="s">
        <v>25</v>
      </c>
      <c r="G64" s="339" t="s">
        <v>401</v>
      </c>
      <c r="H64" s="340"/>
      <c r="I64" s="341"/>
      <c r="J64" s="339" t="s">
        <v>422</v>
      </c>
      <c r="K64" s="340"/>
      <c r="L64" s="340"/>
      <c r="M64" s="340"/>
      <c r="N64" s="340"/>
      <c r="O64" s="340"/>
      <c r="P64" s="340"/>
      <c r="Q64" s="340"/>
      <c r="R64" s="341"/>
    </row>
    <row r="65" spans="1:18" ht="21">
      <c r="A65" s="29" t="s">
        <v>26</v>
      </c>
      <c r="B65" s="343"/>
      <c r="C65" s="343"/>
      <c r="D65" s="345"/>
      <c r="E65" s="343"/>
      <c r="F65" s="30" t="s">
        <v>27</v>
      </c>
      <c r="G65" s="31" t="s">
        <v>28</v>
      </c>
      <c r="H65" s="31" t="s">
        <v>29</v>
      </c>
      <c r="I65" s="31" t="s">
        <v>30</v>
      </c>
      <c r="J65" s="31" t="s">
        <v>31</v>
      </c>
      <c r="K65" s="31" t="s">
        <v>32</v>
      </c>
      <c r="L65" s="31" t="s">
        <v>33</v>
      </c>
      <c r="M65" s="31" t="s">
        <v>34</v>
      </c>
      <c r="N65" s="31" t="s">
        <v>35</v>
      </c>
      <c r="O65" s="31" t="s">
        <v>36</v>
      </c>
      <c r="P65" s="31" t="s">
        <v>37</v>
      </c>
      <c r="Q65" s="31" t="s">
        <v>38</v>
      </c>
      <c r="R65" s="31" t="s">
        <v>39</v>
      </c>
    </row>
    <row r="66" spans="1:18" ht="15.75">
      <c r="A66" s="48" t="s">
        <v>7</v>
      </c>
      <c r="B66" s="159" t="s">
        <v>405</v>
      </c>
      <c r="C66" s="159" t="s">
        <v>506</v>
      </c>
      <c r="D66" s="53">
        <v>5000</v>
      </c>
      <c r="E66" s="51" t="s">
        <v>8</v>
      </c>
      <c r="F66" s="322" t="s">
        <v>404</v>
      </c>
      <c r="G66" s="192"/>
      <c r="H66" s="255"/>
      <c r="I66" s="192"/>
      <c r="J66" s="255"/>
      <c r="K66" s="255"/>
      <c r="L66" s="255"/>
      <c r="M66" s="255"/>
      <c r="N66" s="255"/>
      <c r="O66" s="255"/>
      <c r="P66" s="255"/>
      <c r="Q66" s="255"/>
      <c r="R66" s="255"/>
    </row>
    <row r="67" spans="1:18" ht="15.75">
      <c r="A67" s="197"/>
      <c r="B67" s="61" t="s">
        <v>496</v>
      </c>
      <c r="C67" s="198" t="s">
        <v>530</v>
      </c>
      <c r="D67" s="199"/>
      <c r="E67" s="185"/>
      <c r="F67" s="191" t="s">
        <v>8</v>
      </c>
      <c r="G67" s="191"/>
      <c r="H67" s="206"/>
      <c r="I67" s="191"/>
      <c r="J67" s="206"/>
      <c r="K67" s="206"/>
      <c r="L67" s="206"/>
      <c r="M67" s="206"/>
      <c r="N67" s="206"/>
      <c r="O67" s="206"/>
      <c r="P67" s="206"/>
      <c r="Q67" s="206"/>
      <c r="R67" s="206"/>
    </row>
    <row r="68" spans="1:18" ht="15.75">
      <c r="A68" s="50"/>
      <c r="B68" s="54"/>
      <c r="C68" s="188" t="s">
        <v>383</v>
      </c>
      <c r="D68" s="55"/>
      <c r="E68" s="51"/>
      <c r="F68" s="51"/>
      <c r="G68" s="51"/>
      <c r="H68" s="186"/>
      <c r="I68" s="51"/>
      <c r="J68" s="186"/>
      <c r="K68" s="186"/>
      <c r="L68" s="186"/>
      <c r="M68" s="186"/>
      <c r="N68" s="186"/>
      <c r="O68" s="186"/>
      <c r="P68" s="186"/>
      <c r="Q68" s="186"/>
      <c r="R68" s="186"/>
    </row>
    <row r="69" spans="1:18" ht="15.75">
      <c r="A69" s="197"/>
      <c r="B69" s="261"/>
      <c r="C69" s="198" t="s">
        <v>406</v>
      </c>
      <c r="D69" s="199"/>
      <c r="E69" s="191"/>
      <c r="F69" s="191"/>
      <c r="G69" s="191"/>
      <c r="H69" s="206"/>
      <c r="I69" s="191"/>
      <c r="J69" s="206"/>
      <c r="K69" s="206"/>
      <c r="L69" s="206"/>
      <c r="M69" s="206"/>
      <c r="N69" s="206"/>
      <c r="O69" s="206"/>
      <c r="P69" s="206"/>
      <c r="Q69" s="206"/>
      <c r="R69" s="206"/>
    </row>
    <row r="70" spans="1:18" ht="15.75">
      <c r="A70" s="50"/>
      <c r="B70" s="54"/>
      <c r="C70" s="188" t="s">
        <v>407</v>
      </c>
      <c r="D70" s="55"/>
      <c r="E70" s="51"/>
      <c r="F70" s="51"/>
      <c r="G70" s="51"/>
      <c r="H70" s="186"/>
      <c r="I70" s="51"/>
      <c r="J70" s="186"/>
      <c r="K70" s="186"/>
      <c r="L70" s="186"/>
      <c r="M70" s="186"/>
      <c r="N70" s="186"/>
      <c r="O70" s="186"/>
      <c r="P70" s="186"/>
      <c r="Q70" s="186"/>
      <c r="R70" s="186"/>
    </row>
    <row r="71" spans="1:18" ht="15.75">
      <c r="A71" s="50"/>
      <c r="B71" s="54"/>
      <c r="C71" s="188" t="s">
        <v>408</v>
      </c>
      <c r="D71" s="55"/>
      <c r="E71" s="51"/>
      <c r="F71" s="51"/>
      <c r="G71" s="51"/>
      <c r="H71" s="186"/>
      <c r="I71" s="51"/>
      <c r="J71" s="186"/>
      <c r="K71" s="186"/>
      <c r="L71" s="186"/>
      <c r="M71" s="186"/>
      <c r="N71" s="186"/>
      <c r="O71" s="186"/>
      <c r="P71" s="186"/>
      <c r="Q71" s="186"/>
      <c r="R71" s="186"/>
    </row>
    <row r="72" spans="1:18" ht="15.75">
      <c r="A72" s="197"/>
      <c r="B72" s="61"/>
      <c r="C72" s="198" t="s">
        <v>409</v>
      </c>
      <c r="D72" s="199"/>
      <c r="E72" s="185"/>
      <c r="F72" s="185"/>
      <c r="G72" s="191"/>
      <c r="H72" s="206"/>
      <c r="I72" s="191"/>
      <c r="J72" s="206"/>
      <c r="K72" s="206"/>
      <c r="L72" s="206"/>
      <c r="M72" s="206"/>
      <c r="N72" s="206"/>
      <c r="O72" s="206"/>
      <c r="P72" s="206"/>
      <c r="Q72" s="206"/>
      <c r="R72" s="206"/>
    </row>
    <row r="73" spans="1:18" ht="15.75">
      <c r="A73" s="50"/>
      <c r="B73" s="61"/>
      <c r="C73" s="188" t="s">
        <v>382</v>
      </c>
      <c r="D73" s="55"/>
      <c r="E73" s="185"/>
      <c r="F73" s="185"/>
      <c r="G73" s="51"/>
      <c r="H73" s="186"/>
      <c r="I73" s="51"/>
      <c r="J73" s="186"/>
      <c r="K73" s="186"/>
      <c r="L73" s="186"/>
      <c r="M73" s="186"/>
      <c r="N73" s="186"/>
      <c r="O73" s="186"/>
      <c r="P73" s="186"/>
      <c r="Q73" s="186"/>
      <c r="R73" s="186"/>
    </row>
    <row r="74" spans="1:18" ht="15.75">
      <c r="A74" s="50"/>
      <c r="B74" s="61"/>
      <c r="C74" s="198" t="s">
        <v>370</v>
      </c>
      <c r="D74" s="55"/>
      <c r="E74" s="185"/>
      <c r="F74" s="185"/>
      <c r="G74" s="191"/>
      <c r="H74" s="206"/>
      <c r="I74" s="191"/>
      <c r="J74" s="206"/>
      <c r="K74" s="206"/>
      <c r="L74" s="206"/>
      <c r="M74" s="206"/>
      <c r="N74" s="206"/>
      <c r="O74" s="206"/>
      <c r="P74" s="206"/>
      <c r="Q74" s="206"/>
      <c r="R74" s="206"/>
    </row>
    <row r="75" spans="1:18" ht="15.75">
      <c r="A75" s="197"/>
      <c r="B75" s="61"/>
      <c r="C75" s="188" t="s">
        <v>497</v>
      </c>
      <c r="D75" s="199"/>
      <c r="E75" s="185"/>
      <c r="F75" s="185"/>
      <c r="G75" s="51"/>
      <c r="H75" s="186"/>
      <c r="I75" s="51"/>
      <c r="J75" s="186"/>
      <c r="K75" s="186"/>
      <c r="L75" s="186"/>
      <c r="M75" s="186"/>
      <c r="N75" s="186"/>
      <c r="O75" s="186"/>
      <c r="P75" s="186"/>
      <c r="Q75" s="186"/>
      <c r="R75" s="186"/>
    </row>
    <row r="76" spans="1:18" ht="15.75">
      <c r="A76" s="50" t="s">
        <v>11</v>
      </c>
      <c r="B76" s="54" t="s">
        <v>373</v>
      </c>
      <c r="C76" s="188" t="s">
        <v>410</v>
      </c>
      <c r="D76" s="55">
        <v>11000</v>
      </c>
      <c r="E76" s="51" t="s">
        <v>8</v>
      </c>
      <c r="F76" s="322" t="s">
        <v>404</v>
      </c>
      <c r="G76" s="51"/>
      <c r="H76" s="186"/>
      <c r="I76" s="51"/>
      <c r="J76" s="186"/>
      <c r="K76" s="186"/>
      <c r="L76" s="186"/>
      <c r="M76" s="186"/>
      <c r="N76" s="186"/>
      <c r="O76" s="186"/>
      <c r="P76" s="186"/>
      <c r="Q76" s="186"/>
      <c r="R76" s="186"/>
    </row>
    <row r="77" spans="1:18" ht="15.75">
      <c r="A77" s="197"/>
      <c r="B77" s="261" t="s">
        <v>498</v>
      </c>
      <c r="C77" s="198" t="s">
        <v>377</v>
      </c>
      <c r="D77" s="199"/>
      <c r="E77" s="191"/>
      <c r="F77" s="191" t="s">
        <v>8</v>
      </c>
      <c r="G77" s="191"/>
      <c r="H77" s="206"/>
      <c r="I77" s="191"/>
      <c r="J77" s="206"/>
      <c r="K77" s="206"/>
      <c r="L77" s="206"/>
      <c r="M77" s="206"/>
      <c r="N77" s="206"/>
      <c r="O77" s="206"/>
      <c r="P77" s="206"/>
      <c r="Q77" s="206"/>
      <c r="R77" s="206"/>
    </row>
    <row r="78" spans="1:18" ht="13.5" customHeight="1">
      <c r="A78" s="50"/>
      <c r="B78" s="54"/>
      <c r="C78" s="188" t="s">
        <v>374</v>
      </c>
      <c r="D78" s="55"/>
      <c r="E78" s="51"/>
      <c r="F78" s="51"/>
      <c r="G78" s="51"/>
      <c r="H78" s="186"/>
      <c r="I78" s="51"/>
      <c r="J78" s="186"/>
      <c r="K78" s="186"/>
      <c r="L78" s="186"/>
      <c r="M78" s="186"/>
      <c r="N78" s="186"/>
      <c r="O78" s="186"/>
      <c r="P78" s="186"/>
      <c r="Q78" s="186"/>
      <c r="R78" s="186"/>
    </row>
    <row r="79" spans="1:18" ht="15.75">
      <c r="A79" s="197"/>
      <c r="B79" s="261"/>
      <c r="C79" s="198" t="s">
        <v>375</v>
      </c>
      <c r="D79" s="199"/>
      <c r="E79" s="191"/>
      <c r="F79" s="191"/>
      <c r="G79" s="191"/>
      <c r="H79" s="206"/>
      <c r="I79" s="191"/>
      <c r="J79" s="206"/>
      <c r="K79" s="206"/>
      <c r="L79" s="206"/>
      <c r="M79" s="206"/>
      <c r="N79" s="206"/>
      <c r="O79" s="206"/>
      <c r="P79" s="206"/>
      <c r="Q79" s="206"/>
      <c r="R79" s="206"/>
    </row>
    <row r="80" spans="1:18" ht="15.75">
      <c r="A80" s="50"/>
      <c r="B80" s="54"/>
      <c r="C80" s="188" t="s">
        <v>376</v>
      </c>
      <c r="D80" s="55"/>
      <c r="E80" s="51"/>
      <c r="F80" s="51"/>
      <c r="G80" s="51"/>
      <c r="H80" s="186"/>
      <c r="I80" s="51"/>
      <c r="J80" s="186"/>
      <c r="K80" s="186"/>
      <c r="L80" s="186"/>
      <c r="M80" s="186"/>
      <c r="N80" s="186"/>
      <c r="O80" s="186"/>
      <c r="P80" s="186"/>
      <c r="Q80" s="186"/>
      <c r="R80" s="186"/>
    </row>
    <row r="81" spans="1:18" ht="15.75">
      <c r="A81" s="197"/>
      <c r="B81" s="261"/>
      <c r="C81" s="198" t="s">
        <v>382</v>
      </c>
      <c r="D81" s="199"/>
      <c r="E81" s="191"/>
      <c r="F81" s="191"/>
      <c r="G81" s="191"/>
      <c r="H81" s="206"/>
      <c r="I81" s="191"/>
      <c r="J81" s="206"/>
      <c r="K81" s="206"/>
      <c r="L81" s="206"/>
      <c r="M81" s="206"/>
      <c r="N81" s="206"/>
      <c r="O81" s="206"/>
      <c r="P81" s="206"/>
      <c r="Q81" s="206"/>
      <c r="R81" s="206"/>
    </row>
    <row r="82" spans="1:18" ht="15.75">
      <c r="A82" s="50"/>
      <c r="B82" s="54"/>
      <c r="C82" s="188" t="s">
        <v>397</v>
      </c>
      <c r="D82" s="55"/>
      <c r="E82" s="51"/>
      <c r="F82" s="51"/>
      <c r="G82" s="51"/>
      <c r="H82" s="186"/>
      <c r="I82" s="51"/>
      <c r="J82" s="186"/>
      <c r="K82" s="186"/>
      <c r="L82" s="186"/>
      <c r="M82" s="186"/>
      <c r="N82" s="186"/>
      <c r="O82" s="186"/>
      <c r="P82" s="186"/>
      <c r="Q82" s="186"/>
      <c r="R82" s="186"/>
    </row>
    <row r="83" spans="1:18" ht="15.75">
      <c r="A83" s="59"/>
      <c r="B83" s="61"/>
      <c r="C83" s="193" t="s">
        <v>497</v>
      </c>
      <c r="D83" s="60"/>
      <c r="E83" s="185"/>
      <c r="F83" s="185"/>
      <c r="G83" s="185"/>
      <c r="H83" s="189"/>
      <c r="I83" s="185"/>
      <c r="J83" s="189"/>
      <c r="K83" s="189"/>
      <c r="L83" s="189"/>
      <c r="M83" s="189"/>
      <c r="N83" s="189"/>
      <c r="O83" s="189"/>
      <c r="P83" s="189"/>
      <c r="Q83" s="189"/>
      <c r="R83" s="62"/>
    </row>
    <row r="84" spans="1:18" ht="15.75">
      <c r="A84" s="50" t="s">
        <v>11</v>
      </c>
      <c r="B84" s="54" t="s">
        <v>384</v>
      </c>
      <c r="C84" s="188" t="s">
        <v>492</v>
      </c>
      <c r="D84" s="55">
        <v>11000</v>
      </c>
      <c r="E84" s="51" t="s">
        <v>8</v>
      </c>
      <c r="F84" s="322" t="s">
        <v>404</v>
      </c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187"/>
    </row>
    <row r="85" spans="1:18" ht="15.75">
      <c r="A85" s="59"/>
      <c r="B85" s="54" t="s">
        <v>412</v>
      </c>
      <c r="C85" s="188" t="s">
        <v>371</v>
      </c>
      <c r="D85" s="60"/>
      <c r="E85" s="51"/>
      <c r="F85" s="51" t="s">
        <v>8</v>
      </c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7"/>
    </row>
    <row r="86" spans="1:18" ht="15.75">
      <c r="A86" s="59"/>
      <c r="B86" s="61"/>
      <c r="C86" s="40" t="s">
        <v>378</v>
      </c>
      <c r="D86" s="60"/>
      <c r="E86" s="51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7"/>
    </row>
    <row r="87" spans="1:18" ht="15.75">
      <c r="A87" s="59"/>
      <c r="B87" s="61"/>
      <c r="C87" s="188" t="s">
        <v>372</v>
      </c>
      <c r="D87" s="60"/>
      <c r="E87" s="51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7"/>
    </row>
    <row r="88" spans="1:18" ht="15.75">
      <c r="A88" s="59"/>
      <c r="B88" s="61"/>
      <c r="C88" s="188" t="s">
        <v>493</v>
      </c>
      <c r="D88" s="60"/>
      <c r="E88" s="51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7"/>
    </row>
    <row r="89" spans="1:18" ht="15.75">
      <c r="A89" s="34"/>
      <c r="B89" s="35"/>
      <c r="C89" s="56" t="s">
        <v>497</v>
      </c>
      <c r="D89" s="36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8"/>
    </row>
    <row r="90" spans="1:18" ht="15.75">
      <c r="A90" s="22"/>
      <c r="B90" s="23"/>
      <c r="C90" s="40"/>
      <c r="D90" s="24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</row>
    <row r="91" spans="1:18" ht="15.75">
      <c r="A91" s="22"/>
      <c r="B91" s="23"/>
      <c r="C91" s="40"/>
      <c r="D91" s="24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</row>
    <row r="92" spans="1:18" ht="15.75">
      <c r="A92" s="22"/>
      <c r="B92" s="23"/>
      <c r="C92" s="40"/>
      <c r="D92" s="24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</row>
    <row r="93" spans="1:18" ht="20.25">
      <c r="A93" s="4" t="s">
        <v>19</v>
      </c>
      <c r="B93" s="18" t="s">
        <v>413</v>
      </c>
      <c r="C93" s="5"/>
      <c r="D93" s="5"/>
      <c r="E93" s="5"/>
      <c r="F93" s="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5.75">
      <c r="A94" s="26" t="s">
        <v>22</v>
      </c>
      <c r="B94" s="342" t="s">
        <v>23</v>
      </c>
      <c r="C94" s="342" t="s">
        <v>126</v>
      </c>
      <c r="D94" s="344" t="s">
        <v>5</v>
      </c>
      <c r="E94" s="342" t="s">
        <v>24</v>
      </c>
      <c r="F94" s="27" t="s">
        <v>25</v>
      </c>
      <c r="G94" s="339" t="s">
        <v>401</v>
      </c>
      <c r="H94" s="340"/>
      <c r="I94" s="341"/>
      <c r="J94" s="339" t="s">
        <v>422</v>
      </c>
      <c r="K94" s="340"/>
      <c r="L94" s="340"/>
      <c r="M94" s="340"/>
      <c r="N94" s="340"/>
      <c r="O94" s="340"/>
      <c r="P94" s="340"/>
      <c r="Q94" s="340"/>
      <c r="R94" s="341"/>
    </row>
    <row r="95" spans="1:18" ht="21">
      <c r="A95" s="29" t="s">
        <v>26</v>
      </c>
      <c r="B95" s="343"/>
      <c r="C95" s="343"/>
      <c r="D95" s="345"/>
      <c r="E95" s="343"/>
      <c r="F95" s="30" t="s">
        <v>27</v>
      </c>
      <c r="G95" s="31" t="s">
        <v>28</v>
      </c>
      <c r="H95" s="31" t="s">
        <v>29</v>
      </c>
      <c r="I95" s="31" t="s">
        <v>30</v>
      </c>
      <c r="J95" s="31" t="s">
        <v>31</v>
      </c>
      <c r="K95" s="31" t="s">
        <v>32</v>
      </c>
      <c r="L95" s="31" t="s">
        <v>33</v>
      </c>
      <c r="M95" s="31" t="s">
        <v>34</v>
      </c>
      <c r="N95" s="31" t="s">
        <v>35</v>
      </c>
      <c r="O95" s="31" t="s">
        <v>36</v>
      </c>
      <c r="P95" s="31" t="s">
        <v>37</v>
      </c>
      <c r="Q95" s="31" t="s">
        <v>38</v>
      </c>
      <c r="R95" s="31" t="s">
        <v>39</v>
      </c>
    </row>
    <row r="96" spans="1:18" ht="15.75">
      <c r="A96" s="59" t="s">
        <v>7</v>
      </c>
      <c r="B96" s="61" t="s">
        <v>405</v>
      </c>
      <c r="C96" s="193" t="s">
        <v>500</v>
      </c>
      <c r="D96" s="60">
        <v>3500</v>
      </c>
      <c r="E96" s="192" t="s">
        <v>8</v>
      </c>
      <c r="F96" s="323" t="s">
        <v>363</v>
      </c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255"/>
    </row>
    <row r="97" spans="1:18" ht="15.75">
      <c r="A97" s="59"/>
      <c r="B97" s="54" t="s">
        <v>499</v>
      </c>
      <c r="C97" s="193" t="s">
        <v>398</v>
      </c>
      <c r="D97" s="60"/>
      <c r="E97" s="51"/>
      <c r="F97" s="51" t="s">
        <v>8</v>
      </c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206"/>
    </row>
    <row r="98" spans="1:18" ht="15.75">
      <c r="A98" s="59"/>
      <c r="B98" s="61"/>
      <c r="C98" s="193" t="s">
        <v>383</v>
      </c>
      <c r="D98" s="60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6"/>
    </row>
    <row r="99" spans="1:18" ht="15.75">
      <c r="A99" s="59"/>
      <c r="B99" s="61"/>
      <c r="C99" s="193" t="s">
        <v>406</v>
      </c>
      <c r="D99" s="60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206"/>
    </row>
    <row r="100" spans="1:18" ht="15.75">
      <c r="A100" s="59"/>
      <c r="B100" s="61"/>
      <c r="C100" s="193" t="s">
        <v>407</v>
      </c>
      <c r="D100" s="60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6"/>
    </row>
    <row r="101" spans="1:18" ht="15.75">
      <c r="A101" s="59"/>
      <c r="B101" s="61"/>
      <c r="C101" s="193" t="s">
        <v>408</v>
      </c>
      <c r="D101" s="60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206"/>
    </row>
    <row r="102" spans="1:18" ht="15.75">
      <c r="A102" s="59"/>
      <c r="B102" s="61"/>
      <c r="C102" s="193" t="s">
        <v>409</v>
      </c>
      <c r="D102" s="60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6"/>
    </row>
    <row r="103" spans="1:18" ht="15.75">
      <c r="A103" s="59"/>
      <c r="B103" s="61"/>
      <c r="C103" s="193" t="s">
        <v>402</v>
      </c>
      <c r="D103" s="60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206"/>
    </row>
    <row r="104" spans="1:18" ht="15.75">
      <c r="A104" s="59"/>
      <c r="B104" s="61"/>
      <c r="C104" s="193" t="s">
        <v>490</v>
      </c>
      <c r="D104" s="60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206"/>
    </row>
    <row r="105" spans="1:18" ht="15.75">
      <c r="A105" s="59"/>
      <c r="B105" s="61"/>
      <c r="C105" s="188" t="s">
        <v>491</v>
      </c>
      <c r="D105" s="60"/>
      <c r="E105" s="51"/>
      <c r="F105" s="51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206"/>
    </row>
    <row r="106" spans="1:18" ht="15.75">
      <c r="A106" s="59" t="s">
        <v>10</v>
      </c>
      <c r="B106" s="61" t="s">
        <v>504</v>
      </c>
      <c r="C106" s="193" t="s">
        <v>531</v>
      </c>
      <c r="D106" s="60">
        <v>2500</v>
      </c>
      <c r="E106" s="192" t="s">
        <v>8</v>
      </c>
      <c r="F106" s="323" t="s">
        <v>363</v>
      </c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255"/>
    </row>
    <row r="107" spans="1:18" ht="15.75">
      <c r="A107" s="59"/>
      <c r="B107" s="54" t="s">
        <v>501</v>
      </c>
      <c r="C107" s="193" t="s">
        <v>398</v>
      </c>
      <c r="D107" s="60"/>
      <c r="E107" s="51"/>
      <c r="F107" s="51" t="s">
        <v>8</v>
      </c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206"/>
    </row>
    <row r="108" spans="1:18" ht="15.75">
      <c r="A108" s="59"/>
      <c r="B108" s="61"/>
      <c r="C108" s="193" t="s">
        <v>383</v>
      </c>
      <c r="D108" s="60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6"/>
    </row>
    <row r="109" spans="1:18" ht="15.75">
      <c r="A109" s="59"/>
      <c r="B109" s="61"/>
      <c r="C109" s="193" t="s">
        <v>406</v>
      </c>
      <c r="D109" s="60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206"/>
    </row>
    <row r="110" spans="1:18" ht="15.75">
      <c r="A110" s="59"/>
      <c r="B110" s="61"/>
      <c r="C110" s="193" t="s">
        <v>407</v>
      </c>
      <c r="D110" s="60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6"/>
    </row>
    <row r="111" spans="1:18" ht="15.75">
      <c r="A111" s="59"/>
      <c r="B111" s="61"/>
      <c r="C111" s="193" t="s">
        <v>408</v>
      </c>
      <c r="D111" s="60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206"/>
    </row>
    <row r="112" spans="1:18" ht="15.75">
      <c r="A112" s="59"/>
      <c r="B112" s="61"/>
      <c r="C112" s="193" t="s">
        <v>409</v>
      </c>
      <c r="D112" s="60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6"/>
    </row>
    <row r="113" spans="1:18" ht="15.75">
      <c r="A113" s="59"/>
      <c r="B113" s="61"/>
      <c r="C113" s="193" t="s">
        <v>402</v>
      </c>
      <c r="D113" s="60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206"/>
    </row>
    <row r="114" spans="1:18" ht="15.75">
      <c r="A114" s="59"/>
      <c r="B114" s="61"/>
      <c r="C114" s="193" t="s">
        <v>490</v>
      </c>
      <c r="D114" s="60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206"/>
    </row>
    <row r="115" spans="1:18" ht="15.75">
      <c r="A115" s="50"/>
      <c r="B115" s="54"/>
      <c r="C115" s="188" t="s">
        <v>502</v>
      </c>
      <c r="D115" s="55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186"/>
    </row>
    <row r="116" spans="1:18" ht="15.75">
      <c r="A116" s="253" t="s">
        <v>11</v>
      </c>
      <c r="B116" s="194" t="s">
        <v>394</v>
      </c>
      <c r="C116" s="269" t="s">
        <v>395</v>
      </c>
      <c r="D116" s="195">
        <v>5000</v>
      </c>
      <c r="E116" s="192" t="s">
        <v>8</v>
      </c>
      <c r="F116" s="323" t="s">
        <v>363</v>
      </c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314"/>
    </row>
    <row r="117" spans="1:18" ht="15.75">
      <c r="A117" s="197"/>
      <c r="B117" s="61" t="s">
        <v>501</v>
      </c>
      <c r="C117" s="40" t="s">
        <v>381</v>
      </c>
      <c r="D117" s="199"/>
      <c r="E117" s="191"/>
      <c r="F117" s="191" t="s">
        <v>8</v>
      </c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6"/>
    </row>
    <row r="118" spans="1:18" ht="15.75">
      <c r="A118" s="50"/>
      <c r="B118" s="54"/>
      <c r="C118" s="324" t="s">
        <v>396</v>
      </c>
      <c r="D118" s="55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7"/>
    </row>
    <row r="119" spans="1:18" ht="15.75">
      <c r="A119" s="197"/>
      <c r="B119" s="261"/>
      <c r="C119" s="40" t="s">
        <v>505</v>
      </c>
      <c r="D119" s="199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6"/>
    </row>
    <row r="120" spans="1:18" ht="15.75">
      <c r="A120" s="50"/>
      <c r="B120" s="54"/>
      <c r="C120" s="270" t="s">
        <v>382</v>
      </c>
      <c r="D120" s="55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7"/>
    </row>
    <row r="121" spans="1:18" ht="15.75">
      <c r="A121" s="197"/>
      <c r="B121" s="194"/>
      <c r="C121" s="325" t="s">
        <v>503</v>
      </c>
      <c r="D121" s="195"/>
      <c r="E121" s="192"/>
      <c r="F121" s="192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6"/>
    </row>
    <row r="122" spans="1:18" ht="15.75">
      <c r="A122" s="34"/>
      <c r="B122" s="35"/>
      <c r="C122" s="56" t="s">
        <v>502</v>
      </c>
      <c r="D122" s="36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57"/>
    </row>
    <row r="123" spans="1:18" ht="20.25">
      <c r="A123" s="306"/>
      <c r="B123" s="18" t="s">
        <v>380</v>
      </c>
      <c r="D123" s="306"/>
      <c r="E123" s="306"/>
      <c r="F123" s="306"/>
      <c r="G123" s="306"/>
      <c r="H123" s="306"/>
      <c r="I123" s="306"/>
      <c r="J123" s="306"/>
      <c r="K123" s="306"/>
      <c r="L123" s="306"/>
      <c r="M123" s="306"/>
      <c r="N123" s="306"/>
      <c r="O123" s="306"/>
      <c r="P123" s="306"/>
      <c r="Q123" s="306"/>
      <c r="R123" s="306"/>
    </row>
    <row r="124" spans="1:18" ht="20.25">
      <c r="A124" s="4" t="s">
        <v>19</v>
      </c>
      <c r="B124" s="18" t="s">
        <v>362</v>
      </c>
      <c r="C124" s="306"/>
      <c r="D124" s="5"/>
      <c r="E124" s="16"/>
      <c r="F124" s="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20.25">
      <c r="A125" s="67"/>
      <c r="B125" s="23"/>
      <c r="C125" s="5"/>
      <c r="D125" s="24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</row>
    <row r="126" spans="1:18" ht="15.75">
      <c r="A126" s="26" t="s">
        <v>22</v>
      </c>
      <c r="B126" s="342" t="s">
        <v>23</v>
      </c>
      <c r="C126" s="342" t="s">
        <v>126</v>
      </c>
      <c r="D126" s="344" t="s">
        <v>5</v>
      </c>
      <c r="E126" s="342" t="s">
        <v>24</v>
      </c>
      <c r="F126" s="27" t="s">
        <v>25</v>
      </c>
      <c r="G126" s="339" t="s">
        <v>400</v>
      </c>
      <c r="H126" s="340"/>
      <c r="I126" s="341"/>
      <c r="J126" s="339" t="s">
        <v>421</v>
      </c>
      <c r="K126" s="340"/>
      <c r="L126" s="340"/>
      <c r="M126" s="340"/>
      <c r="N126" s="340"/>
      <c r="O126" s="340"/>
      <c r="P126" s="340"/>
      <c r="Q126" s="340"/>
      <c r="R126" s="341"/>
    </row>
    <row r="127" spans="1:18" ht="21" customHeight="1">
      <c r="A127" s="29" t="s">
        <v>26</v>
      </c>
      <c r="B127" s="343"/>
      <c r="C127" s="343"/>
      <c r="D127" s="345"/>
      <c r="E127" s="343"/>
      <c r="F127" s="30" t="s">
        <v>27</v>
      </c>
      <c r="G127" s="31" t="s">
        <v>28</v>
      </c>
      <c r="H127" s="31" t="s">
        <v>29</v>
      </c>
      <c r="I127" s="31" t="s">
        <v>30</v>
      </c>
      <c r="J127" s="31" t="s">
        <v>31</v>
      </c>
      <c r="K127" s="31" t="s">
        <v>32</v>
      </c>
      <c r="L127" s="31" t="s">
        <v>33</v>
      </c>
      <c r="M127" s="31" t="s">
        <v>34</v>
      </c>
      <c r="N127" s="31" t="s">
        <v>35</v>
      </c>
      <c r="O127" s="31" t="s">
        <v>36</v>
      </c>
      <c r="P127" s="31" t="s">
        <v>37</v>
      </c>
      <c r="Q127" s="31" t="s">
        <v>38</v>
      </c>
      <c r="R127" s="31" t="s">
        <v>39</v>
      </c>
    </row>
    <row r="128" spans="1:18" ht="15.75">
      <c r="A128" s="59" t="s">
        <v>7</v>
      </c>
      <c r="B128" s="61" t="s">
        <v>399</v>
      </c>
      <c r="C128" s="188" t="s">
        <v>447</v>
      </c>
      <c r="D128" s="60">
        <v>17000</v>
      </c>
      <c r="E128" s="185" t="str">
        <f>E39</f>
        <v>อบต.เบิกไพร</v>
      </c>
      <c r="F128" s="185" t="s">
        <v>81</v>
      </c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R128" s="187"/>
    </row>
    <row r="129" spans="1:18" ht="15.75">
      <c r="A129" s="59"/>
      <c r="B129" s="54" t="s">
        <v>446</v>
      </c>
      <c r="C129" s="188" t="s">
        <v>448</v>
      </c>
      <c r="D129" s="60"/>
      <c r="E129" s="185"/>
      <c r="F129" s="185" t="str">
        <f>F40</f>
        <v>อบต.เบิกไพร</v>
      </c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  <c r="R129" s="187"/>
    </row>
    <row r="130" spans="1:18" ht="15.75">
      <c r="A130" s="59"/>
      <c r="B130" s="61"/>
      <c r="C130" s="40" t="s">
        <v>449</v>
      </c>
      <c r="D130" s="60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7"/>
    </row>
    <row r="131" spans="1:18" ht="15.75">
      <c r="A131" s="59"/>
      <c r="B131" s="61"/>
      <c r="C131" s="188" t="s">
        <v>450</v>
      </c>
      <c r="D131" s="60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  <c r="R131" s="187"/>
    </row>
    <row r="132" spans="1:18" ht="15.75">
      <c r="A132" s="59"/>
      <c r="B132" s="61"/>
      <c r="C132" s="40" t="s">
        <v>451</v>
      </c>
      <c r="D132" s="60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  <c r="R132" s="187"/>
    </row>
    <row r="133" spans="1:18" ht="15.75">
      <c r="A133" s="59"/>
      <c r="B133" s="61"/>
      <c r="C133" s="188" t="s">
        <v>452</v>
      </c>
      <c r="D133" s="60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7"/>
    </row>
    <row r="134" spans="1:18" ht="15.75">
      <c r="A134" s="59"/>
      <c r="B134" s="61"/>
      <c r="C134" s="40" t="s">
        <v>453</v>
      </c>
      <c r="D134" s="60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  <c r="R134" s="187"/>
    </row>
    <row r="135" spans="1:18" ht="15.75">
      <c r="A135" s="59"/>
      <c r="B135" s="61"/>
      <c r="C135" s="188" t="s">
        <v>454</v>
      </c>
      <c r="D135" s="60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  <c r="R135" s="187"/>
    </row>
    <row r="136" spans="1:18" ht="15.75">
      <c r="A136" s="59"/>
      <c r="B136" s="61"/>
      <c r="C136" s="40" t="s">
        <v>455</v>
      </c>
      <c r="D136" s="60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  <c r="R136" s="187"/>
    </row>
    <row r="137" spans="1:18" ht="15.75">
      <c r="A137" s="59"/>
      <c r="B137" s="61"/>
      <c r="C137" s="188" t="s">
        <v>456</v>
      </c>
      <c r="D137" s="60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  <c r="R137" s="187"/>
    </row>
    <row r="138" spans="1:18" ht="15.75">
      <c r="A138" s="59"/>
      <c r="B138" s="61"/>
      <c r="C138" s="40" t="s">
        <v>457</v>
      </c>
      <c r="D138" s="60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R138" s="187"/>
    </row>
    <row r="139" spans="1:18" ht="21" customHeight="1">
      <c r="A139" s="59"/>
      <c r="B139" s="61"/>
      <c r="C139" s="188" t="s">
        <v>458</v>
      </c>
      <c r="D139" s="60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  <c r="R139" s="187"/>
    </row>
    <row r="140" spans="1:18" ht="16.5" customHeight="1">
      <c r="A140" s="59"/>
      <c r="B140" s="61"/>
      <c r="C140" s="40" t="s">
        <v>459</v>
      </c>
      <c r="D140" s="60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  <c r="R140" s="187"/>
    </row>
    <row r="141" spans="1:18" ht="17.25" customHeight="1">
      <c r="A141" s="59"/>
      <c r="B141" s="61"/>
      <c r="C141" s="188" t="s">
        <v>460</v>
      </c>
      <c r="D141" s="60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  <c r="R141" s="187"/>
    </row>
    <row r="142" spans="1:18" ht="17.25" customHeight="1">
      <c r="A142" s="59"/>
      <c r="B142" s="61"/>
      <c r="C142" s="40" t="s">
        <v>461</v>
      </c>
      <c r="D142" s="60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  <c r="R142" s="187"/>
    </row>
    <row r="143" spans="1:18" ht="17.25" customHeight="1">
      <c r="A143" s="59"/>
      <c r="B143" s="61"/>
      <c r="C143" s="188" t="s">
        <v>462</v>
      </c>
      <c r="D143" s="60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  <c r="R143" s="187"/>
    </row>
    <row r="144" spans="1:18" ht="17.25" customHeight="1">
      <c r="A144" s="59"/>
      <c r="B144" s="61"/>
      <c r="C144" s="40" t="s">
        <v>463</v>
      </c>
      <c r="D144" s="60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  <c r="R144" s="187"/>
    </row>
    <row r="145" spans="1:18" ht="17.25" customHeight="1">
      <c r="A145" s="59"/>
      <c r="B145" s="61"/>
      <c r="C145" s="188" t="s">
        <v>464</v>
      </c>
      <c r="D145" s="60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  <c r="R145" s="187"/>
    </row>
    <row r="146" spans="1:18" ht="17.25" customHeight="1">
      <c r="A146" s="34"/>
      <c r="B146" s="35"/>
      <c r="C146" s="56" t="s">
        <v>465</v>
      </c>
      <c r="D146" s="36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8"/>
    </row>
    <row r="147" spans="1:18" ht="17.25" customHeight="1">
      <c r="A147" s="22"/>
      <c r="B147" s="23"/>
      <c r="C147" s="40"/>
      <c r="D147" s="24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</row>
    <row r="148" spans="1:18" ht="17.25" customHeight="1">
      <c r="A148" s="22"/>
      <c r="B148" s="18"/>
      <c r="C148" s="40"/>
      <c r="D148" s="24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</row>
    <row r="149" spans="1:18" ht="17.25" customHeight="1">
      <c r="A149" s="22"/>
      <c r="B149" s="23"/>
      <c r="C149" s="40"/>
      <c r="D149" s="24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</row>
    <row r="150" spans="1:18" ht="17.25" customHeight="1">
      <c r="A150" s="22"/>
      <c r="B150" s="23"/>
      <c r="C150" s="40"/>
      <c r="D150" s="24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</row>
    <row r="151" spans="1:18" ht="15.75">
      <c r="A151" s="22"/>
      <c r="B151" s="23"/>
      <c r="C151" s="40"/>
      <c r="D151" s="24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</row>
    <row r="152" spans="1:18" ht="15.75">
      <c r="A152" s="26" t="s">
        <v>22</v>
      </c>
      <c r="B152" s="342" t="s">
        <v>23</v>
      </c>
      <c r="C152" s="342" t="s">
        <v>126</v>
      </c>
      <c r="D152" s="344" t="s">
        <v>5</v>
      </c>
      <c r="E152" s="342" t="s">
        <v>24</v>
      </c>
      <c r="F152" s="27" t="s">
        <v>25</v>
      </c>
      <c r="G152" s="339" t="s">
        <v>400</v>
      </c>
      <c r="H152" s="340"/>
      <c r="I152" s="341"/>
      <c r="J152" s="339" t="s">
        <v>421</v>
      </c>
      <c r="K152" s="340"/>
      <c r="L152" s="340"/>
      <c r="M152" s="340"/>
      <c r="N152" s="340"/>
      <c r="O152" s="340"/>
      <c r="P152" s="340"/>
      <c r="Q152" s="340"/>
      <c r="R152" s="341"/>
    </row>
    <row r="153" spans="1:18" ht="21">
      <c r="A153" s="29" t="s">
        <v>26</v>
      </c>
      <c r="B153" s="343"/>
      <c r="C153" s="343"/>
      <c r="D153" s="345"/>
      <c r="E153" s="343"/>
      <c r="F153" s="30" t="s">
        <v>27</v>
      </c>
      <c r="G153" s="31" t="s">
        <v>28</v>
      </c>
      <c r="H153" s="31" t="s">
        <v>29</v>
      </c>
      <c r="I153" s="31" t="s">
        <v>30</v>
      </c>
      <c r="J153" s="31" t="s">
        <v>31</v>
      </c>
      <c r="K153" s="31" t="s">
        <v>32</v>
      </c>
      <c r="L153" s="31" t="s">
        <v>33</v>
      </c>
      <c r="M153" s="31" t="s">
        <v>34</v>
      </c>
      <c r="N153" s="31" t="s">
        <v>35</v>
      </c>
      <c r="O153" s="31" t="s">
        <v>36</v>
      </c>
      <c r="P153" s="31" t="s">
        <v>37</v>
      </c>
      <c r="Q153" s="31" t="s">
        <v>38</v>
      </c>
      <c r="R153" s="31" t="s">
        <v>39</v>
      </c>
    </row>
    <row r="154" spans="1:18" ht="15.75">
      <c r="A154" s="59" t="s">
        <v>10</v>
      </c>
      <c r="B154" s="61" t="s">
        <v>467</v>
      </c>
      <c r="C154" s="326" t="s">
        <v>469</v>
      </c>
      <c r="D154" s="60">
        <v>10000</v>
      </c>
      <c r="E154" s="185" t="s">
        <v>8</v>
      </c>
      <c r="F154" s="185" t="s">
        <v>81</v>
      </c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  <c r="R154" s="187"/>
    </row>
    <row r="155" spans="1:18" ht="15.75">
      <c r="A155" s="59"/>
      <c r="B155" s="61" t="s">
        <v>466</v>
      </c>
      <c r="C155" s="326" t="s">
        <v>379</v>
      </c>
      <c r="D155" s="60"/>
      <c r="E155" s="185"/>
      <c r="F155" s="185" t="s">
        <v>8</v>
      </c>
      <c r="G155" s="185"/>
      <c r="H155" s="185"/>
      <c r="I155" s="185"/>
      <c r="J155" s="185"/>
      <c r="K155" s="185"/>
      <c r="L155" s="185"/>
      <c r="M155" s="185"/>
      <c r="N155" s="185"/>
      <c r="O155" s="185"/>
      <c r="P155" s="185"/>
      <c r="Q155" s="185"/>
      <c r="R155" s="187"/>
    </row>
    <row r="156" spans="1:18" ht="15.75">
      <c r="A156" s="59"/>
      <c r="B156" s="54" t="s">
        <v>468</v>
      </c>
      <c r="C156" s="326" t="s">
        <v>470</v>
      </c>
      <c r="D156" s="60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  <c r="R156" s="187"/>
    </row>
    <row r="157" spans="1:18" ht="15.75">
      <c r="A157" s="59"/>
      <c r="B157" s="61"/>
      <c r="C157" s="326" t="s">
        <v>393</v>
      </c>
      <c r="D157" s="60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  <c r="P157" s="185"/>
      <c r="Q157" s="185"/>
      <c r="R157" s="187"/>
    </row>
    <row r="158" spans="1:18" ht="15.75">
      <c r="A158" s="59"/>
      <c r="B158" s="61"/>
      <c r="C158" s="326" t="s">
        <v>471</v>
      </c>
      <c r="D158" s="60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  <c r="R158" s="187"/>
    </row>
    <row r="159" spans="1:18" ht="15.75">
      <c r="A159" s="59"/>
      <c r="B159" s="61"/>
      <c r="C159" s="326" t="s">
        <v>472</v>
      </c>
      <c r="D159" s="60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  <c r="P159" s="185"/>
      <c r="Q159" s="185"/>
      <c r="R159" s="187"/>
    </row>
    <row r="160" spans="1:18" ht="15.75">
      <c r="A160" s="59"/>
      <c r="B160" s="61"/>
      <c r="C160" s="326" t="s">
        <v>473</v>
      </c>
      <c r="D160" s="60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  <c r="P160" s="185"/>
      <c r="Q160" s="185"/>
      <c r="R160" s="187"/>
    </row>
    <row r="161" spans="1:18" ht="15.75">
      <c r="A161" s="59"/>
      <c r="B161" s="61"/>
      <c r="C161" s="326" t="s">
        <v>474</v>
      </c>
      <c r="D161" s="60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185"/>
      <c r="P161" s="185"/>
      <c r="Q161" s="185"/>
      <c r="R161" s="187"/>
    </row>
    <row r="162" spans="1:18" ht="15.75" customHeight="1">
      <c r="A162" s="59"/>
      <c r="B162" s="61"/>
      <c r="C162" s="326" t="s">
        <v>475</v>
      </c>
      <c r="D162" s="60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  <c r="R162" s="187"/>
    </row>
    <row r="163" spans="1:18" ht="15.75" customHeight="1">
      <c r="A163" s="59"/>
      <c r="B163" s="61"/>
      <c r="C163" s="326" t="s">
        <v>476</v>
      </c>
      <c r="D163" s="60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  <c r="P163" s="185"/>
      <c r="Q163" s="185"/>
      <c r="R163" s="187"/>
    </row>
    <row r="164" spans="1:18" ht="15.75">
      <c r="A164" s="59"/>
      <c r="B164" s="61"/>
      <c r="C164" s="326" t="s">
        <v>477</v>
      </c>
      <c r="D164" s="60"/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  <c r="P164" s="185"/>
      <c r="Q164" s="185"/>
      <c r="R164" s="187"/>
    </row>
    <row r="165" spans="1:18" ht="15.75">
      <c r="A165" s="59"/>
      <c r="B165" s="61"/>
      <c r="C165" s="326" t="s">
        <v>478</v>
      </c>
      <c r="D165" s="60"/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O165" s="185"/>
      <c r="P165" s="185"/>
      <c r="Q165" s="185"/>
      <c r="R165" s="187"/>
    </row>
    <row r="166" spans="1:18" ht="15.75">
      <c r="A166" s="59"/>
      <c r="B166" s="61"/>
      <c r="C166" s="326" t="s">
        <v>479</v>
      </c>
      <c r="D166" s="60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O166" s="185"/>
      <c r="P166" s="185"/>
      <c r="Q166" s="185"/>
      <c r="R166" s="187"/>
    </row>
    <row r="167" spans="1:18" ht="15.75">
      <c r="A167" s="59"/>
      <c r="B167" s="61"/>
      <c r="C167" s="326" t="s">
        <v>480</v>
      </c>
      <c r="D167" s="60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185"/>
      <c r="P167" s="185"/>
      <c r="Q167" s="185"/>
      <c r="R167" s="187"/>
    </row>
    <row r="168" spans="1:18" ht="15.75">
      <c r="A168" s="59"/>
      <c r="B168" s="61"/>
      <c r="C168" s="326" t="s">
        <v>481</v>
      </c>
      <c r="D168" s="60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  <c r="R168" s="187"/>
    </row>
    <row r="169" spans="1:18" ht="15.75">
      <c r="A169" s="59"/>
      <c r="B169" s="61"/>
      <c r="C169" s="326" t="s">
        <v>482</v>
      </c>
      <c r="D169" s="60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  <c r="P169" s="185"/>
      <c r="Q169" s="185"/>
      <c r="R169" s="187"/>
    </row>
    <row r="170" spans="1:18" ht="15.75">
      <c r="A170" s="59"/>
      <c r="B170" s="61"/>
      <c r="C170" s="326" t="s">
        <v>483</v>
      </c>
      <c r="D170" s="60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  <c r="P170" s="185"/>
      <c r="Q170" s="185"/>
      <c r="R170" s="187"/>
    </row>
    <row r="171" spans="1:18" ht="15.75">
      <c r="A171" s="59"/>
      <c r="B171" s="61"/>
      <c r="C171" s="326" t="s">
        <v>484</v>
      </c>
      <c r="D171" s="60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  <c r="R171" s="187"/>
    </row>
    <row r="172" spans="1:18" ht="15.75">
      <c r="A172" s="59"/>
      <c r="B172" s="61"/>
      <c r="C172" s="326" t="s">
        <v>485</v>
      </c>
      <c r="D172" s="60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5"/>
      <c r="R172" s="187"/>
    </row>
    <row r="173" spans="1:18" ht="15.75">
      <c r="A173" s="59"/>
      <c r="B173" s="61"/>
      <c r="C173" s="326" t="s">
        <v>486</v>
      </c>
      <c r="D173" s="60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  <c r="R173" s="187"/>
    </row>
    <row r="174" spans="1:18" ht="15.75">
      <c r="A174" s="59"/>
      <c r="B174" s="61"/>
      <c r="C174" s="326" t="s">
        <v>487</v>
      </c>
      <c r="D174" s="60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185"/>
      <c r="R174" s="187"/>
    </row>
    <row r="175" spans="1:18" ht="15.75">
      <c r="A175" s="59"/>
      <c r="B175" s="61"/>
      <c r="C175" s="326" t="s">
        <v>489</v>
      </c>
      <c r="D175" s="60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O175" s="185"/>
      <c r="P175" s="185"/>
      <c r="Q175" s="185"/>
      <c r="R175" s="187"/>
    </row>
    <row r="176" spans="1:18" ht="15.75">
      <c r="A176" s="59"/>
      <c r="B176" s="61"/>
      <c r="C176" s="326" t="s">
        <v>488</v>
      </c>
      <c r="D176" s="60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  <c r="R176" s="187"/>
    </row>
    <row r="177" spans="1:18" ht="15.75">
      <c r="A177" s="34"/>
      <c r="B177" s="35"/>
      <c r="C177" s="312"/>
      <c r="D177" s="36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8"/>
    </row>
    <row r="178" ht="15.75">
      <c r="C178" s="40"/>
    </row>
    <row r="179" ht="15.75">
      <c r="C179" s="40"/>
    </row>
    <row r="180" ht="15.75">
      <c r="C180" s="40"/>
    </row>
    <row r="181" ht="15.75">
      <c r="C181" s="40"/>
    </row>
    <row r="182" ht="15.75">
      <c r="C182" s="40"/>
    </row>
    <row r="183" spans="2:3" ht="20.25">
      <c r="B183" s="18" t="s">
        <v>403</v>
      </c>
      <c r="C183" s="40"/>
    </row>
    <row r="184" spans="2:3" ht="20.25">
      <c r="B184" s="18"/>
      <c r="C184" s="40"/>
    </row>
    <row r="185" spans="1:18" ht="15.75">
      <c r="A185" s="26" t="s">
        <v>22</v>
      </c>
      <c r="B185" s="342" t="s">
        <v>23</v>
      </c>
      <c r="C185" s="342" t="s">
        <v>126</v>
      </c>
      <c r="D185" s="344" t="s">
        <v>5</v>
      </c>
      <c r="E185" s="342" t="s">
        <v>24</v>
      </c>
      <c r="F185" s="27" t="s">
        <v>25</v>
      </c>
      <c r="G185" s="339" t="s">
        <v>400</v>
      </c>
      <c r="H185" s="340"/>
      <c r="I185" s="341"/>
      <c r="J185" s="339" t="s">
        <v>421</v>
      </c>
      <c r="K185" s="340"/>
      <c r="L185" s="340"/>
      <c r="M185" s="340"/>
      <c r="N185" s="340"/>
      <c r="O185" s="340"/>
      <c r="P185" s="340"/>
      <c r="Q185" s="340"/>
      <c r="R185" s="341"/>
    </row>
    <row r="186" spans="1:18" ht="21">
      <c r="A186" s="29" t="s">
        <v>26</v>
      </c>
      <c r="B186" s="343"/>
      <c r="C186" s="343"/>
      <c r="D186" s="345"/>
      <c r="E186" s="343"/>
      <c r="F186" s="30" t="s">
        <v>27</v>
      </c>
      <c r="G186" s="31" t="s">
        <v>28</v>
      </c>
      <c r="H186" s="31" t="s">
        <v>29</v>
      </c>
      <c r="I186" s="31" t="s">
        <v>30</v>
      </c>
      <c r="J186" s="31" t="s">
        <v>31</v>
      </c>
      <c r="K186" s="31" t="s">
        <v>32</v>
      </c>
      <c r="L186" s="31" t="s">
        <v>33</v>
      </c>
      <c r="M186" s="31" t="s">
        <v>34</v>
      </c>
      <c r="N186" s="31" t="s">
        <v>35</v>
      </c>
      <c r="O186" s="31" t="s">
        <v>36</v>
      </c>
      <c r="P186" s="31" t="s">
        <v>37</v>
      </c>
      <c r="Q186" s="31" t="s">
        <v>38</v>
      </c>
      <c r="R186" s="31" t="s">
        <v>39</v>
      </c>
    </row>
    <row r="187" spans="1:18" ht="15.75">
      <c r="A187" s="59" t="s">
        <v>7</v>
      </c>
      <c r="B187" s="61" t="s">
        <v>399</v>
      </c>
      <c r="C187" s="188" t="s">
        <v>447</v>
      </c>
      <c r="D187" s="60">
        <v>34000</v>
      </c>
      <c r="E187" s="185" t="s">
        <v>8</v>
      </c>
      <c r="F187" s="322" t="s">
        <v>404</v>
      </c>
      <c r="G187" s="185"/>
      <c r="H187" s="185"/>
      <c r="I187" s="185"/>
      <c r="J187" s="185"/>
      <c r="K187" s="185"/>
      <c r="L187" s="185"/>
      <c r="M187" s="185"/>
      <c r="N187" s="185"/>
      <c r="O187" s="185"/>
      <c r="P187" s="185"/>
      <c r="Q187" s="185"/>
      <c r="R187" s="187"/>
    </row>
    <row r="188" spans="1:18" ht="15.75">
      <c r="A188" s="59"/>
      <c r="B188" s="54" t="s">
        <v>446</v>
      </c>
      <c r="C188" s="188" t="s">
        <v>507</v>
      </c>
      <c r="D188" s="60"/>
      <c r="E188" s="185"/>
      <c r="F188" s="185" t="s">
        <v>8</v>
      </c>
      <c r="G188" s="185"/>
      <c r="H188" s="185"/>
      <c r="I188" s="185"/>
      <c r="J188" s="185"/>
      <c r="K188" s="185"/>
      <c r="L188" s="185"/>
      <c r="M188" s="185"/>
      <c r="N188" s="185"/>
      <c r="O188" s="185"/>
      <c r="P188" s="185"/>
      <c r="Q188" s="185"/>
      <c r="R188" s="187"/>
    </row>
    <row r="189" spans="1:18" ht="15.75">
      <c r="A189" s="59"/>
      <c r="B189" s="61"/>
      <c r="C189" s="40" t="s">
        <v>449</v>
      </c>
      <c r="D189" s="60"/>
      <c r="E189" s="185"/>
      <c r="F189" s="185"/>
      <c r="G189" s="185"/>
      <c r="H189" s="185"/>
      <c r="I189" s="185"/>
      <c r="J189" s="185"/>
      <c r="K189" s="185"/>
      <c r="L189" s="185"/>
      <c r="M189" s="185"/>
      <c r="N189" s="185"/>
      <c r="O189" s="185"/>
      <c r="P189" s="185"/>
      <c r="Q189" s="185"/>
      <c r="R189" s="187"/>
    </row>
    <row r="190" spans="1:18" ht="15.75">
      <c r="A190" s="59"/>
      <c r="B190" s="61"/>
      <c r="C190" s="188" t="s">
        <v>450</v>
      </c>
      <c r="D190" s="60"/>
      <c r="E190" s="185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  <c r="R190" s="187"/>
    </row>
    <row r="191" spans="1:18" ht="15.75">
      <c r="A191" s="59"/>
      <c r="B191" s="61"/>
      <c r="C191" s="40" t="s">
        <v>451</v>
      </c>
      <c r="D191" s="60"/>
      <c r="E191" s="185"/>
      <c r="F191" s="185"/>
      <c r="G191" s="185"/>
      <c r="H191" s="185"/>
      <c r="I191" s="185"/>
      <c r="J191" s="185"/>
      <c r="K191" s="185"/>
      <c r="L191" s="185"/>
      <c r="M191" s="185"/>
      <c r="N191" s="185"/>
      <c r="O191" s="185"/>
      <c r="P191" s="185"/>
      <c r="Q191" s="185"/>
      <c r="R191" s="187"/>
    </row>
    <row r="192" spans="1:18" ht="15.75">
      <c r="A192" s="59"/>
      <c r="B192" s="61"/>
      <c r="C192" s="188" t="s">
        <v>452</v>
      </c>
      <c r="D192" s="60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  <c r="R192" s="187"/>
    </row>
    <row r="193" spans="1:18" ht="15.75">
      <c r="A193" s="59"/>
      <c r="B193" s="61"/>
      <c r="C193" s="40" t="s">
        <v>453</v>
      </c>
      <c r="D193" s="60"/>
      <c r="E193" s="185"/>
      <c r="F193" s="185"/>
      <c r="G193" s="185"/>
      <c r="H193" s="185"/>
      <c r="I193" s="185"/>
      <c r="J193" s="185"/>
      <c r="K193" s="185"/>
      <c r="L193" s="185"/>
      <c r="M193" s="185"/>
      <c r="N193" s="185"/>
      <c r="O193" s="185"/>
      <c r="P193" s="185"/>
      <c r="Q193" s="185"/>
      <c r="R193" s="187"/>
    </row>
    <row r="194" spans="1:18" ht="15.75">
      <c r="A194" s="59"/>
      <c r="B194" s="61"/>
      <c r="C194" s="188" t="s">
        <v>454</v>
      </c>
      <c r="D194" s="60"/>
      <c r="E194" s="185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  <c r="R194" s="187"/>
    </row>
    <row r="195" spans="1:18" ht="15.75">
      <c r="A195" s="59"/>
      <c r="B195" s="61"/>
      <c r="C195" s="40" t="s">
        <v>455</v>
      </c>
      <c r="D195" s="60"/>
      <c r="E195" s="185"/>
      <c r="F195" s="185"/>
      <c r="G195" s="185"/>
      <c r="H195" s="185"/>
      <c r="I195" s="185"/>
      <c r="J195" s="185"/>
      <c r="K195" s="185"/>
      <c r="L195" s="185"/>
      <c r="M195" s="185"/>
      <c r="N195" s="185"/>
      <c r="O195" s="185"/>
      <c r="P195" s="185"/>
      <c r="Q195" s="185"/>
      <c r="R195" s="187"/>
    </row>
    <row r="196" spans="1:18" ht="15.75">
      <c r="A196" s="59"/>
      <c r="B196" s="61"/>
      <c r="C196" s="188" t="s">
        <v>456</v>
      </c>
      <c r="D196" s="60"/>
      <c r="E196" s="185"/>
      <c r="F196" s="185"/>
      <c r="G196" s="185"/>
      <c r="H196" s="185"/>
      <c r="I196" s="185"/>
      <c r="J196" s="185"/>
      <c r="K196" s="185"/>
      <c r="L196" s="185"/>
      <c r="M196" s="185"/>
      <c r="N196" s="185"/>
      <c r="O196" s="185"/>
      <c r="P196" s="185"/>
      <c r="Q196" s="185"/>
      <c r="R196" s="187"/>
    </row>
    <row r="197" spans="1:18" ht="15.75">
      <c r="A197" s="59"/>
      <c r="B197" s="61"/>
      <c r="C197" s="40" t="s">
        <v>457</v>
      </c>
      <c r="D197" s="60"/>
      <c r="E197" s="185"/>
      <c r="F197" s="185"/>
      <c r="G197" s="185"/>
      <c r="H197" s="185"/>
      <c r="I197" s="185"/>
      <c r="J197" s="185"/>
      <c r="K197" s="185"/>
      <c r="L197" s="185"/>
      <c r="M197" s="185"/>
      <c r="N197" s="185"/>
      <c r="O197" s="185"/>
      <c r="P197" s="185"/>
      <c r="Q197" s="185"/>
      <c r="R197" s="187"/>
    </row>
    <row r="198" spans="1:18" ht="15.75">
      <c r="A198" s="59"/>
      <c r="B198" s="61"/>
      <c r="C198" s="188" t="s">
        <v>458</v>
      </c>
      <c r="D198" s="60"/>
      <c r="E198" s="185"/>
      <c r="F198" s="185"/>
      <c r="G198" s="185"/>
      <c r="H198" s="185"/>
      <c r="I198" s="185"/>
      <c r="J198" s="185"/>
      <c r="K198" s="185"/>
      <c r="L198" s="185"/>
      <c r="M198" s="185"/>
      <c r="N198" s="185"/>
      <c r="O198" s="185"/>
      <c r="P198" s="185"/>
      <c r="Q198" s="185"/>
      <c r="R198" s="187"/>
    </row>
    <row r="199" spans="1:18" ht="15.75">
      <c r="A199" s="59"/>
      <c r="B199" s="61"/>
      <c r="C199" s="40" t="s">
        <v>459</v>
      </c>
      <c r="D199" s="60"/>
      <c r="E199" s="185"/>
      <c r="F199" s="185"/>
      <c r="G199" s="185"/>
      <c r="H199" s="185"/>
      <c r="I199" s="185"/>
      <c r="J199" s="185"/>
      <c r="K199" s="185"/>
      <c r="L199" s="185"/>
      <c r="M199" s="185"/>
      <c r="N199" s="185"/>
      <c r="O199" s="185"/>
      <c r="P199" s="185"/>
      <c r="Q199" s="185"/>
      <c r="R199" s="187"/>
    </row>
    <row r="200" spans="1:18" ht="15.75">
      <c r="A200" s="59"/>
      <c r="B200" s="61"/>
      <c r="C200" s="188" t="s">
        <v>460</v>
      </c>
      <c r="D200" s="60"/>
      <c r="E200" s="185"/>
      <c r="F200" s="185"/>
      <c r="G200" s="185"/>
      <c r="H200" s="185"/>
      <c r="I200" s="185"/>
      <c r="J200" s="185"/>
      <c r="K200" s="185"/>
      <c r="L200" s="185"/>
      <c r="M200" s="185"/>
      <c r="N200" s="185"/>
      <c r="O200" s="185"/>
      <c r="P200" s="185"/>
      <c r="Q200" s="185"/>
      <c r="R200" s="187"/>
    </row>
    <row r="201" spans="1:18" ht="15.75">
      <c r="A201" s="59"/>
      <c r="B201" s="61"/>
      <c r="C201" s="40" t="s">
        <v>461</v>
      </c>
      <c r="D201" s="60"/>
      <c r="E201" s="185"/>
      <c r="F201" s="185"/>
      <c r="G201" s="185"/>
      <c r="H201" s="185"/>
      <c r="I201" s="185"/>
      <c r="J201" s="185"/>
      <c r="K201" s="185"/>
      <c r="L201" s="185"/>
      <c r="M201" s="185"/>
      <c r="N201" s="185"/>
      <c r="O201" s="185"/>
      <c r="P201" s="185"/>
      <c r="Q201" s="185"/>
      <c r="R201" s="187"/>
    </row>
    <row r="202" spans="1:18" ht="15.75">
      <c r="A202" s="59"/>
      <c r="B202" s="61"/>
      <c r="C202" s="188" t="s">
        <v>462</v>
      </c>
      <c r="D202" s="60"/>
      <c r="E202" s="185"/>
      <c r="F202" s="185"/>
      <c r="G202" s="185"/>
      <c r="H202" s="185"/>
      <c r="I202" s="185"/>
      <c r="J202" s="185"/>
      <c r="K202" s="185"/>
      <c r="L202" s="185"/>
      <c r="M202" s="185"/>
      <c r="N202" s="185"/>
      <c r="O202" s="185"/>
      <c r="P202" s="185"/>
      <c r="Q202" s="185"/>
      <c r="R202" s="187"/>
    </row>
    <row r="203" spans="1:18" ht="15.75">
      <c r="A203" s="59"/>
      <c r="B203" s="61"/>
      <c r="C203" s="40" t="s">
        <v>463</v>
      </c>
      <c r="D203" s="60"/>
      <c r="E203" s="185"/>
      <c r="F203" s="185"/>
      <c r="G203" s="185"/>
      <c r="H203" s="185"/>
      <c r="I203" s="185"/>
      <c r="J203" s="185"/>
      <c r="K203" s="185"/>
      <c r="L203" s="185"/>
      <c r="M203" s="185"/>
      <c r="N203" s="185"/>
      <c r="O203" s="185"/>
      <c r="P203" s="185"/>
      <c r="Q203" s="185"/>
      <c r="R203" s="187"/>
    </row>
    <row r="204" spans="1:18" ht="15.75">
      <c r="A204" s="59"/>
      <c r="B204" s="61"/>
      <c r="C204" s="188" t="s">
        <v>464</v>
      </c>
      <c r="D204" s="60"/>
      <c r="E204" s="185"/>
      <c r="F204" s="185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5"/>
      <c r="R204" s="187"/>
    </row>
    <row r="205" spans="1:18" ht="15.75">
      <c r="A205" s="59"/>
      <c r="B205" s="61"/>
      <c r="C205" s="188" t="s">
        <v>508</v>
      </c>
      <c r="D205" s="60"/>
      <c r="E205" s="185"/>
      <c r="F205" s="185"/>
      <c r="G205" s="185"/>
      <c r="H205" s="185"/>
      <c r="I205" s="185"/>
      <c r="J205" s="185"/>
      <c r="K205" s="185"/>
      <c r="L205" s="185"/>
      <c r="M205" s="185"/>
      <c r="N205" s="185"/>
      <c r="O205" s="185"/>
      <c r="P205" s="185"/>
      <c r="Q205" s="185"/>
      <c r="R205" s="187"/>
    </row>
    <row r="206" spans="1:18" ht="15.75">
      <c r="A206" s="34"/>
      <c r="B206" s="35"/>
      <c r="C206" s="327" t="s">
        <v>509</v>
      </c>
      <c r="D206" s="36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8"/>
    </row>
    <row r="207" spans="1:18" ht="15.75">
      <c r="A207" s="22"/>
      <c r="B207" s="23"/>
      <c r="C207" s="40"/>
      <c r="D207" s="24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</row>
    <row r="208" spans="1:18" ht="15.75">
      <c r="A208" s="22"/>
      <c r="B208" s="23"/>
      <c r="C208" s="40"/>
      <c r="D208" s="24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</row>
    <row r="209" spans="1:18" ht="15.75">
      <c r="A209" s="22"/>
      <c r="B209" s="23"/>
      <c r="C209" s="40"/>
      <c r="D209" s="24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</row>
    <row r="210" spans="1:18" ht="15.75">
      <c r="A210" s="22"/>
      <c r="B210" s="23"/>
      <c r="C210" s="40"/>
      <c r="D210" s="24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</row>
    <row r="211" spans="1:18" ht="15.75">
      <c r="A211" s="22"/>
      <c r="B211" s="23"/>
      <c r="C211" s="40"/>
      <c r="D211" s="24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</row>
    <row r="212" ht="15.75">
      <c r="C212" s="40"/>
    </row>
    <row r="213" spans="1:18" ht="15.75">
      <c r="A213" s="26" t="s">
        <v>22</v>
      </c>
      <c r="B213" s="342" t="s">
        <v>23</v>
      </c>
      <c r="C213" s="342" t="s">
        <v>126</v>
      </c>
      <c r="D213" s="344" t="s">
        <v>5</v>
      </c>
      <c r="E213" s="342" t="s">
        <v>24</v>
      </c>
      <c r="F213" s="27" t="s">
        <v>25</v>
      </c>
      <c r="G213" s="339" t="s">
        <v>400</v>
      </c>
      <c r="H213" s="340"/>
      <c r="I213" s="341"/>
      <c r="J213" s="339" t="s">
        <v>421</v>
      </c>
      <c r="K213" s="340"/>
      <c r="L213" s="340"/>
      <c r="M213" s="340"/>
      <c r="N213" s="340"/>
      <c r="O213" s="340"/>
      <c r="P213" s="340"/>
      <c r="Q213" s="340"/>
      <c r="R213" s="341"/>
    </row>
    <row r="214" spans="1:18" ht="21">
      <c r="A214" s="29" t="s">
        <v>26</v>
      </c>
      <c r="B214" s="343"/>
      <c r="C214" s="343"/>
      <c r="D214" s="345"/>
      <c r="E214" s="343"/>
      <c r="F214" s="30" t="s">
        <v>27</v>
      </c>
      <c r="G214" s="31" t="s">
        <v>28</v>
      </c>
      <c r="H214" s="31" t="s">
        <v>29</v>
      </c>
      <c r="I214" s="31" t="s">
        <v>30</v>
      </c>
      <c r="J214" s="31" t="s">
        <v>31</v>
      </c>
      <c r="K214" s="31" t="s">
        <v>32</v>
      </c>
      <c r="L214" s="31" t="s">
        <v>33</v>
      </c>
      <c r="M214" s="31" t="s">
        <v>34</v>
      </c>
      <c r="N214" s="31" t="s">
        <v>35</v>
      </c>
      <c r="O214" s="31" t="s">
        <v>36</v>
      </c>
      <c r="P214" s="31" t="s">
        <v>37</v>
      </c>
      <c r="Q214" s="31" t="s">
        <v>38</v>
      </c>
      <c r="R214" s="31" t="s">
        <v>39</v>
      </c>
    </row>
    <row r="215" spans="1:18" ht="15.75">
      <c r="A215" s="59" t="s">
        <v>10</v>
      </c>
      <c r="B215" s="61" t="s">
        <v>513</v>
      </c>
      <c r="C215" s="188" t="s">
        <v>515</v>
      </c>
      <c r="D215" s="60">
        <v>12900</v>
      </c>
      <c r="E215" s="185" t="s">
        <v>8</v>
      </c>
      <c r="F215" s="322" t="s">
        <v>404</v>
      </c>
      <c r="G215" s="185"/>
      <c r="H215" s="185"/>
      <c r="I215" s="185"/>
      <c r="J215" s="185"/>
      <c r="K215" s="185"/>
      <c r="L215" s="185"/>
      <c r="M215" s="185"/>
      <c r="N215" s="185"/>
      <c r="O215" s="185"/>
      <c r="P215" s="185"/>
      <c r="Q215" s="185"/>
      <c r="R215" s="187"/>
    </row>
    <row r="216" spans="1:18" ht="15.75">
      <c r="A216" s="59"/>
      <c r="B216" s="54" t="s">
        <v>512</v>
      </c>
      <c r="C216" s="188" t="s">
        <v>516</v>
      </c>
      <c r="D216" s="60"/>
      <c r="E216" s="185"/>
      <c r="F216" s="185" t="s">
        <v>8</v>
      </c>
      <c r="G216" s="185"/>
      <c r="H216" s="185"/>
      <c r="I216" s="185"/>
      <c r="J216" s="185"/>
      <c r="K216" s="185"/>
      <c r="L216" s="185"/>
      <c r="M216" s="185"/>
      <c r="N216" s="185"/>
      <c r="O216" s="185"/>
      <c r="P216" s="185"/>
      <c r="Q216" s="185"/>
      <c r="R216" s="187"/>
    </row>
    <row r="217" spans="1:18" ht="15.75">
      <c r="A217" s="59"/>
      <c r="B217" s="54" t="s">
        <v>514</v>
      </c>
      <c r="C217" s="40" t="s">
        <v>449</v>
      </c>
      <c r="D217" s="60"/>
      <c r="E217" s="185"/>
      <c r="F217" s="185"/>
      <c r="G217" s="185"/>
      <c r="H217" s="185"/>
      <c r="I217" s="185"/>
      <c r="J217" s="185"/>
      <c r="K217" s="185"/>
      <c r="L217" s="185"/>
      <c r="M217" s="185"/>
      <c r="N217" s="185"/>
      <c r="O217" s="185"/>
      <c r="P217" s="185"/>
      <c r="Q217" s="185"/>
      <c r="R217" s="187"/>
    </row>
    <row r="218" spans="1:18" ht="15.75">
      <c r="A218" s="59"/>
      <c r="B218" s="61"/>
      <c r="C218" s="188" t="s">
        <v>517</v>
      </c>
      <c r="D218" s="60"/>
      <c r="E218" s="185"/>
      <c r="F218" s="185"/>
      <c r="G218" s="185"/>
      <c r="H218" s="185"/>
      <c r="I218" s="185"/>
      <c r="J218" s="185"/>
      <c r="K218" s="185"/>
      <c r="L218" s="185"/>
      <c r="M218" s="185"/>
      <c r="N218" s="185"/>
      <c r="O218" s="185"/>
      <c r="P218" s="185"/>
      <c r="Q218" s="185"/>
      <c r="R218" s="187"/>
    </row>
    <row r="219" spans="1:18" ht="15.75">
      <c r="A219" s="59"/>
      <c r="B219" s="61"/>
      <c r="C219" s="40" t="s">
        <v>518</v>
      </c>
      <c r="D219" s="60"/>
      <c r="E219" s="185"/>
      <c r="F219" s="185"/>
      <c r="G219" s="185"/>
      <c r="H219" s="185"/>
      <c r="I219" s="185"/>
      <c r="J219" s="185"/>
      <c r="K219" s="185"/>
      <c r="L219" s="185"/>
      <c r="M219" s="185"/>
      <c r="N219" s="185"/>
      <c r="O219" s="185"/>
      <c r="P219" s="185"/>
      <c r="Q219" s="185"/>
      <c r="R219" s="187"/>
    </row>
    <row r="220" spans="1:18" ht="15.75">
      <c r="A220" s="59"/>
      <c r="B220" s="61"/>
      <c r="C220" s="188" t="s">
        <v>519</v>
      </c>
      <c r="D220" s="60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  <c r="O220" s="185"/>
      <c r="P220" s="185"/>
      <c r="Q220" s="185"/>
      <c r="R220" s="187"/>
    </row>
    <row r="221" spans="1:18" ht="15.75">
      <c r="A221" s="59"/>
      <c r="B221" s="61"/>
      <c r="C221" s="40" t="s">
        <v>520</v>
      </c>
      <c r="D221" s="60"/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  <c r="O221" s="185"/>
      <c r="P221" s="185"/>
      <c r="Q221" s="185"/>
      <c r="R221" s="187"/>
    </row>
    <row r="222" spans="1:18" ht="15.75">
      <c r="A222" s="59"/>
      <c r="B222" s="61"/>
      <c r="C222" s="188" t="s">
        <v>521</v>
      </c>
      <c r="D222" s="60"/>
      <c r="E222" s="185"/>
      <c r="F222" s="185"/>
      <c r="G222" s="185"/>
      <c r="H222" s="185"/>
      <c r="I222" s="185"/>
      <c r="J222" s="185"/>
      <c r="K222" s="185"/>
      <c r="L222" s="185"/>
      <c r="M222" s="185"/>
      <c r="N222" s="185"/>
      <c r="O222" s="185"/>
      <c r="P222" s="185"/>
      <c r="Q222" s="185"/>
      <c r="R222" s="187"/>
    </row>
    <row r="223" spans="1:18" ht="15.75">
      <c r="A223" s="59"/>
      <c r="B223" s="61"/>
      <c r="C223" s="40" t="s">
        <v>522</v>
      </c>
      <c r="D223" s="60"/>
      <c r="E223" s="185"/>
      <c r="F223" s="185"/>
      <c r="G223" s="185"/>
      <c r="H223" s="185"/>
      <c r="I223" s="185"/>
      <c r="J223" s="185"/>
      <c r="K223" s="185"/>
      <c r="L223" s="185"/>
      <c r="M223" s="185"/>
      <c r="N223" s="185"/>
      <c r="O223" s="185"/>
      <c r="P223" s="185"/>
      <c r="Q223" s="185"/>
      <c r="R223" s="187"/>
    </row>
    <row r="224" spans="1:18" ht="15.75">
      <c r="A224" s="59"/>
      <c r="B224" s="61"/>
      <c r="C224" s="188" t="s">
        <v>523</v>
      </c>
      <c r="D224" s="60"/>
      <c r="E224" s="185"/>
      <c r="F224" s="185"/>
      <c r="G224" s="185"/>
      <c r="H224" s="185"/>
      <c r="I224" s="185"/>
      <c r="J224" s="185"/>
      <c r="K224" s="185"/>
      <c r="L224" s="185"/>
      <c r="M224" s="185"/>
      <c r="N224" s="185"/>
      <c r="O224" s="185"/>
      <c r="P224" s="185"/>
      <c r="Q224" s="185"/>
      <c r="R224" s="187"/>
    </row>
    <row r="225" spans="1:18" ht="15.75">
      <c r="A225" s="59"/>
      <c r="B225" s="61"/>
      <c r="C225" s="40" t="s">
        <v>524</v>
      </c>
      <c r="D225" s="60"/>
      <c r="E225" s="185"/>
      <c r="F225" s="185"/>
      <c r="G225" s="185"/>
      <c r="H225" s="185"/>
      <c r="I225" s="185"/>
      <c r="J225" s="185"/>
      <c r="K225" s="185"/>
      <c r="L225" s="185"/>
      <c r="M225" s="185"/>
      <c r="N225" s="185"/>
      <c r="O225" s="185"/>
      <c r="P225" s="185"/>
      <c r="Q225" s="185"/>
      <c r="R225" s="187"/>
    </row>
    <row r="226" spans="1:18" ht="15.75">
      <c r="A226" s="59"/>
      <c r="B226" s="61"/>
      <c r="C226" s="188" t="s">
        <v>525</v>
      </c>
      <c r="D226" s="60"/>
      <c r="E226" s="185"/>
      <c r="F226" s="185"/>
      <c r="G226" s="185"/>
      <c r="H226" s="185"/>
      <c r="I226" s="185"/>
      <c r="J226" s="185"/>
      <c r="K226" s="185"/>
      <c r="L226" s="185"/>
      <c r="M226" s="185"/>
      <c r="N226" s="185"/>
      <c r="O226" s="185"/>
      <c r="P226" s="185"/>
      <c r="Q226" s="185"/>
      <c r="R226" s="187"/>
    </row>
    <row r="227" spans="1:18" ht="15.75">
      <c r="A227" s="59"/>
      <c r="B227" s="61"/>
      <c r="C227" s="40" t="s">
        <v>526</v>
      </c>
      <c r="D227" s="60"/>
      <c r="E227" s="185"/>
      <c r="F227" s="185"/>
      <c r="G227" s="185"/>
      <c r="H227" s="185"/>
      <c r="I227" s="185"/>
      <c r="J227" s="185"/>
      <c r="K227" s="185"/>
      <c r="L227" s="185"/>
      <c r="M227" s="185"/>
      <c r="N227" s="185"/>
      <c r="O227" s="185"/>
      <c r="P227" s="185"/>
      <c r="Q227" s="185"/>
      <c r="R227" s="187"/>
    </row>
    <row r="228" spans="1:18" ht="15.75">
      <c r="A228" s="59"/>
      <c r="B228" s="61"/>
      <c r="C228" s="40" t="s">
        <v>463</v>
      </c>
      <c r="D228" s="60"/>
      <c r="E228" s="185"/>
      <c r="F228" s="185"/>
      <c r="G228" s="185"/>
      <c r="H228" s="185"/>
      <c r="I228" s="185"/>
      <c r="J228" s="185"/>
      <c r="K228" s="185"/>
      <c r="L228" s="185"/>
      <c r="M228" s="185"/>
      <c r="N228" s="185"/>
      <c r="O228" s="185"/>
      <c r="P228" s="185"/>
      <c r="Q228" s="185"/>
      <c r="R228" s="187"/>
    </row>
    <row r="229" spans="1:18" ht="15.75">
      <c r="A229" s="59"/>
      <c r="B229" s="61"/>
      <c r="C229" s="188" t="s">
        <v>464</v>
      </c>
      <c r="D229" s="60"/>
      <c r="E229" s="185"/>
      <c r="F229" s="185"/>
      <c r="G229" s="185"/>
      <c r="H229" s="185"/>
      <c r="I229" s="185"/>
      <c r="J229" s="185"/>
      <c r="K229" s="185"/>
      <c r="L229" s="185"/>
      <c r="M229" s="185"/>
      <c r="N229" s="185"/>
      <c r="O229" s="185"/>
      <c r="P229" s="185"/>
      <c r="Q229" s="185"/>
      <c r="R229" s="187"/>
    </row>
    <row r="230" spans="1:18" ht="15.75">
      <c r="A230" s="59"/>
      <c r="B230" s="61"/>
      <c r="C230" s="188" t="s">
        <v>510</v>
      </c>
      <c r="D230" s="60"/>
      <c r="E230" s="185"/>
      <c r="F230" s="185"/>
      <c r="G230" s="185"/>
      <c r="H230" s="185"/>
      <c r="I230" s="185"/>
      <c r="J230" s="185"/>
      <c r="K230" s="185"/>
      <c r="L230" s="185"/>
      <c r="M230" s="185"/>
      <c r="N230" s="185"/>
      <c r="O230" s="185"/>
      <c r="P230" s="185"/>
      <c r="Q230" s="185"/>
      <c r="R230" s="187"/>
    </row>
    <row r="231" spans="1:18" ht="15.75">
      <c r="A231" s="34"/>
      <c r="B231" s="35"/>
      <c r="C231" s="327" t="s">
        <v>511</v>
      </c>
      <c r="D231" s="36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8"/>
    </row>
    <row r="232" ht="15.75">
      <c r="C232" s="40"/>
    </row>
    <row r="233" ht="15.75">
      <c r="C233" s="40"/>
    </row>
    <row r="234" ht="15.75">
      <c r="C234" s="40"/>
    </row>
    <row r="235" ht="15.75">
      <c r="C235" s="40"/>
    </row>
    <row r="236" ht="15.75">
      <c r="C236" s="40"/>
    </row>
    <row r="237" ht="15.75">
      <c r="C237" s="40">
        <f>-F5</f>
        <v>0</v>
      </c>
    </row>
    <row r="238" ht="15.75">
      <c r="C238" s="40"/>
    </row>
    <row r="239" ht="15.75">
      <c r="C239" s="40"/>
    </row>
    <row r="240" ht="15.75">
      <c r="C240" s="40"/>
    </row>
    <row r="241" ht="15.75">
      <c r="C241" s="40"/>
    </row>
    <row r="242" ht="15.75">
      <c r="C242" s="40"/>
    </row>
    <row r="243" ht="15.75">
      <c r="C243" s="40"/>
    </row>
    <row r="244" spans="2:3" ht="20.25">
      <c r="B244" s="18" t="s">
        <v>426</v>
      </c>
      <c r="C244" s="311"/>
    </row>
    <row r="245" spans="2:3" ht="20.25">
      <c r="B245" s="18" t="s">
        <v>362</v>
      </c>
      <c r="C245" s="310"/>
    </row>
    <row r="246" spans="1:18" ht="15.75">
      <c r="A246" s="26" t="s">
        <v>22</v>
      </c>
      <c r="B246" s="342" t="s">
        <v>23</v>
      </c>
      <c r="C246" s="342" t="s">
        <v>126</v>
      </c>
      <c r="D246" s="344" t="s">
        <v>5</v>
      </c>
      <c r="E246" s="342" t="s">
        <v>24</v>
      </c>
      <c r="F246" s="27" t="s">
        <v>25</v>
      </c>
      <c r="G246" s="339" t="s">
        <v>401</v>
      </c>
      <c r="H246" s="340"/>
      <c r="I246" s="341"/>
      <c r="J246" s="339" t="s">
        <v>421</v>
      </c>
      <c r="K246" s="340"/>
      <c r="L246" s="340"/>
      <c r="M246" s="340"/>
      <c r="N246" s="340"/>
      <c r="O246" s="340"/>
      <c r="P246" s="340"/>
      <c r="Q246" s="340"/>
      <c r="R246" s="341"/>
    </row>
    <row r="247" spans="1:18" ht="21">
      <c r="A247" s="29" t="s">
        <v>26</v>
      </c>
      <c r="B247" s="343"/>
      <c r="C247" s="343"/>
      <c r="D247" s="345"/>
      <c r="E247" s="343"/>
      <c r="F247" s="30" t="s">
        <v>27</v>
      </c>
      <c r="G247" s="31" t="s">
        <v>28</v>
      </c>
      <c r="H247" s="31" t="s">
        <v>29</v>
      </c>
      <c r="I247" s="31" t="s">
        <v>30</v>
      </c>
      <c r="J247" s="31" t="s">
        <v>31</v>
      </c>
      <c r="K247" s="31" t="s">
        <v>32</v>
      </c>
      <c r="L247" s="31" t="s">
        <v>33</v>
      </c>
      <c r="M247" s="31" t="s">
        <v>34</v>
      </c>
      <c r="N247" s="31" t="s">
        <v>35</v>
      </c>
      <c r="O247" s="31" t="s">
        <v>36</v>
      </c>
      <c r="P247" s="31" t="s">
        <v>37</v>
      </c>
      <c r="Q247" s="31" t="s">
        <v>38</v>
      </c>
      <c r="R247" s="31" t="s">
        <v>39</v>
      </c>
    </row>
    <row r="248" spans="1:18" ht="15.75">
      <c r="A248" s="197" t="s">
        <v>7</v>
      </c>
      <c r="B248" s="61" t="s">
        <v>427</v>
      </c>
      <c r="C248" s="188" t="s">
        <v>428</v>
      </c>
      <c r="D248" s="60">
        <v>9500</v>
      </c>
      <c r="E248" s="51" t="s">
        <v>8</v>
      </c>
      <c r="F248" s="51" t="s">
        <v>81</v>
      </c>
      <c r="G248" s="266"/>
      <c r="H248" s="266"/>
      <c r="I248" s="266"/>
      <c r="J248" s="266"/>
      <c r="K248" s="266"/>
      <c r="L248" s="266"/>
      <c r="M248" s="266"/>
      <c r="N248" s="266"/>
      <c r="O248" s="266"/>
      <c r="P248" s="266"/>
      <c r="Q248" s="266"/>
      <c r="R248" s="266"/>
    </row>
    <row r="249" spans="1:18" ht="15.75">
      <c r="A249" s="50"/>
      <c r="B249" s="54" t="s">
        <v>423</v>
      </c>
      <c r="C249" s="328" t="s">
        <v>429</v>
      </c>
      <c r="D249" s="60"/>
      <c r="E249" s="185"/>
      <c r="F249" s="192" t="s">
        <v>8</v>
      </c>
      <c r="G249" s="278"/>
      <c r="H249" s="278"/>
      <c r="I249" s="278"/>
      <c r="J249" s="278"/>
      <c r="K249" s="278"/>
      <c r="L249" s="278"/>
      <c r="M249" s="278"/>
      <c r="N249" s="278"/>
      <c r="O249" s="278"/>
      <c r="P249" s="278"/>
      <c r="Q249" s="278"/>
      <c r="R249" s="278"/>
    </row>
    <row r="250" spans="1:18" ht="15.75">
      <c r="A250" s="197"/>
      <c r="B250" s="61"/>
      <c r="C250" s="329" t="s">
        <v>430</v>
      </c>
      <c r="D250" s="60"/>
      <c r="E250" s="185"/>
      <c r="F250" s="192"/>
      <c r="G250" s="266"/>
      <c r="H250" s="266"/>
      <c r="I250" s="266"/>
      <c r="J250" s="266"/>
      <c r="K250" s="266"/>
      <c r="L250" s="266"/>
      <c r="M250" s="266"/>
      <c r="N250" s="266"/>
      <c r="O250" s="266"/>
      <c r="P250" s="266"/>
      <c r="Q250" s="266"/>
      <c r="R250" s="266"/>
    </row>
    <row r="251" spans="1:18" ht="15.75">
      <c r="A251" s="50"/>
      <c r="B251" s="61"/>
      <c r="C251" s="328" t="s">
        <v>431</v>
      </c>
      <c r="D251" s="60"/>
      <c r="E251" s="185"/>
      <c r="F251" s="192"/>
      <c r="G251" s="278"/>
      <c r="H251" s="278"/>
      <c r="I251" s="278"/>
      <c r="J251" s="278"/>
      <c r="K251" s="278"/>
      <c r="L251" s="278"/>
      <c r="M251" s="278"/>
      <c r="N251" s="278"/>
      <c r="O251" s="278"/>
      <c r="P251" s="278"/>
      <c r="Q251" s="278"/>
      <c r="R251" s="278"/>
    </row>
    <row r="252" spans="1:18" ht="15.75">
      <c r="A252" s="197"/>
      <c r="B252" s="61"/>
      <c r="C252" s="188" t="s">
        <v>432</v>
      </c>
      <c r="D252" s="60"/>
      <c r="E252" s="185"/>
      <c r="F252" s="192"/>
      <c r="G252" s="266"/>
      <c r="H252" s="266"/>
      <c r="I252" s="266"/>
      <c r="J252" s="266"/>
      <c r="K252" s="266"/>
      <c r="L252" s="266"/>
      <c r="M252" s="266"/>
      <c r="N252" s="266"/>
      <c r="O252" s="266"/>
      <c r="P252" s="266"/>
      <c r="Q252" s="266"/>
      <c r="R252" s="266"/>
    </row>
    <row r="253" spans="1:18" ht="15.75">
      <c r="A253" s="50"/>
      <c r="B253" s="61"/>
      <c r="C253" s="40" t="s">
        <v>433</v>
      </c>
      <c r="D253" s="60"/>
      <c r="E253" s="185"/>
      <c r="F253" s="192"/>
      <c r="G253" s="278"/>
      <c r="H253" s="278"/>
      <c r="I253" s="278"/>
      <c r="J253" s="278"/>
      <c r="K253" s="278"/>
      <c r="L253" s="278"/>
      <c r="M253" s="278"/>
      <c r="N253" s="278"/>
      <c r="O253" s="278"/>
      <c r="P253" s="278"/>
      <c r="Q253" s="278"/>
      <c r="R253" s="278"/>
    </row>
    <row r="254" spans="1:18" ht="15.75">
      <c r="A254" s="197"/>
      <c r="B254" s="61"/>
      <c r="C254" s="188" t="s">
        <v>434</v>
      </c>
      <c r="D254" s="60"/>
      <c r="E254" s="185"/>
      <c r="F254" s="192"/>
      <c r="G254" s="266"/>
      <c r="H254" s="266"/>
      <c r="I254" s="266"/>
      <c r="J254" s="266"/>
      <c r="K254" s="266"/>
      <c r="L254" s="266"/>
      <c r="M254" s="266"/>
      <c r="N254" s="266"/>
      <c r="O254" s="266"/>
      <c r="P254" s="266"/>
      <c r="Q254" s="266"/>
      <c r="R254" s="266"/>
    </row>
    <row r="255" spans="1:18" ht="15.75">
      <c r="A255" s="50" t="s">
        <v>10</v>
      </c>
      <c r="B255" s="61" t="s">
        <v>436</v>
      </c>
      <c r="C255" s="40" t="s">
        <v>437</v>
      </c>
      <c r="D255" s="60">
        <v>25100</v>
      </c>
      <c r="E255" s="51" t="s">
        <v>8</v>
      </c>
      <c r="F255" s="51" t="s">
        <v>81</v>
      </c>
      <c r="G255" s="278"/>
      <c r="H255" s="278"/>
      <c r="I255" s="278"/>
      <c r="J255" s="278"/>
      <c r="K255" s="278"/>
      <c r="L255" s="278"/>
      <c r="M255" s="278"/>
      <c r="N255" s="278"/>
      <c r="O255" s="278"/>
      <c r="P255" s="278"/>
      <c r="Q255" s="278"/>
      <c r="R255" s="278"/>
    </row>
    <row r="256" spans="1:18" ht="15.75">
      <c r="A256" s="197"/>
      <c r="B256" s="54" t="s">
        <v>435</v>
      </c>
      <c r="C256" s="188" t="s">
        <v>379</v>
      </c>
      <c r="D256" s="60"/>
      <c r="E256" s="185"/>
      <c r="F256" s="192" t="s">
        <v>8</v>
      </c>
      <c r="G256" s="266"/>
      <c r="H256" s="266"/>
      <c r="I256" s="266"/>
      <c r="J256" s="266"/>
      <c r="K256" s="266"/>
      <c r="L256" s="266"/>
      <c r="M256" s="266"/>
      <c r="N256" s="266"/>
      <c r="O256" s="266"/>
      <c r="P256" s="266"/>
      <c r="Q256" s="266"/>
      <c r="R256" s="266"/>
    </row>
    <row r="257" spans="1:18" ht="15.75">
      <c r="A257" s="50"/>
      <c r="B257" s="61"/>
      <c r="C257" s="40" t="s">
        <v>438</v>
      </c>
      <c r="D257" s="60"/>
      <c r="E257" s="185"/>
      <c r="F257" s="192"/>
      <c r="G257" s="278"/>
      <c r="H257" s="278"/>
      <c r="I257" s="278"/>
      <c r="J257" s="278"/>
      <c r="K257" s="278"/>
      <c r="L257" s="278"/>
      <c r="M257" s="278"/>
      <c r="N257" s="278"/>
      <c r="O257" s="278"/>
      <c r="P257" s="278"/>
      <c r="Q257" s="278"/>
      <c r="R257" s="278"/>
    </row>
    <row r="258" spans="1:18" ht="15.75">
      <c r="A258" s="197"/>
      <c r="B258" s="61"/>
      <c r="C258" s="188" t="s">
        <v>439</v>
      </c>
      <c r="D258" s="60"/>
      <c r="E258" s="185"/>
      <c r="F258" s="192"/>
      <c r="G258" s="266"/>
      <c r="H258" s="266"/>
      <c r="I258" s="266"/>
      <c r="J258" s="266"/>
      <c r="K258" s="266"/>
      <c r="L258" s="266"/>
      <c r="M258" s="266"/>
      <c r="N258" s="266"/>
      <c r="O258" s="266"/>
      <c r="P258" s="266"/>
      <c r="Q258" s="266"/>
      <c r="R258" s="266"/>
    </row>
    <row r="259" spans="1:18" ht="15.75">
      <c r="A259" s="50"/>
      <c r="B259" s="61"/>
      <c r="C259" s="40" t="s">
        <v>440</v>
      </c>
      <c r="D259" s="60"/>
      <c r="E259" s="185"/>
      <c r="F259" s="192"/>
      <c r="G259" s="278"/>
      <c r="H259" s="278"/>
      <c r="I259" s="278"/>
      <c r="J259" s="278"/>
      <c r="K259" s="278"/>
      <c r="L259" s="278"/>
      <c r="M259" s="278"/>
      <c r="N259" s="278"/>
      <c r="O259" s="278"/>
      <c r="P259" s="278"/>
      <c r="Q259" s="278"/>
      <c r="R259" s="278"/>
    </row>
    <row r="260" spans="1:18" ht="15.75">
      <c r="A260" s="197"/>
      <c r="B260" s="61"/>
      <c r="C260" s="188" t="s">
        <v>441</v>
      </c>
      <c r="D260" s="60"/>
      <c r="E260" s="185"/>
      <c r="F260" s="192"/>
      <c r="G260" s="266"/>
      <c r="H260" s="266"/>
      <c r="I260" s="266"/>
      <c r="J260" s="266"/>
      <c r="K260" s="266"/>
      <c r="L260" s="266"/>
      <c r="M260" s="266"/>
      <c r="N260" s="266"/>
      <c r="O260" s="266"/>
      <c r="P260" s="266"/>
      <c r="Q260" s="266"/>
      <c r="R260" s="266"/>
    </row>
    <row r="261" spans="1:18" ht="15.75">
      <c r="A261" s="50"/>
      <c r="B261" s="61"/>
      <c r="C261" s="40" t="s">
        <v>442</v>
      </c>
      <c r="D261" s="60"/>
      <c r="E261" s="185"/>
      <c r="F261" s="192"/>
      <c r="G261" s="278"/>
      <c r="H261" s="278"/>
      <c r="I261" s="278"/>
      <c r="J261" s="278"/>
      <c r="K261" s="278"/>
      <c r="L261" s="278"/>
      <c r="M261" s="278"/>
      <c r="N261" s="278"/>
      <c r="O261" s="278"/>
      <c r="P261" s="278"/>
      <c r="Q261" s="278"/>
      <c r="R261" s="278"/>
    </row>
    <row r="262" spans="1:18" ht="15.75">
      <c r="A262" s="197"/>
      <c r="B262" s="61"/>
      <c r="C262" s="188" t="s">
        <v>443</v>
      </c>
      <c r="D262" s="60"/>
      <c r="E262" s="185"/>
      <c r="F262" s="192"/>
      <c r="G262" s="266"/>
      <c r="H262" s="266"/>
      <c r="I262" s="266"/>
      <c r="J262" s="266"/>
      <c r="K262" s="266"/>
      <c r="L262" s="266"/>
      <c r="M262" s="266"/>
      <c r="N262" s="266"/>
      <c r="O262" s="266"/>
      <c r="P262" s="266"/>
      <c r="Q262" s="266"/>
      <c r="R262" s="266"/>
    </row>
    <row r="263" spans="1:18" ht="15.75">
      <c r="A263" s="50"/>
      <c r="B263" s="61"/>
      <c r="C263" s="40" t="s">
        <v>444</v>
      </c>
      <c r="D263" s="60"/>
      <c r="E263" s="185"/>
      <c r="F263" s="192"/>
      <c r="G263" s="278"/>
      <c r="H263" s="278"/>
      <c r="I263" s="278"/>
      <c r="J263" s="278"/>
      <c r="K263" s="278"/>
      <c r="L263" s="278"/>
      <c r="M263" s="278"/>
      <c r="N263" s="278"/>
      <c r="O263" s="278"/>
      <c r="P263" s="278"/>
      <c r="Q263" s="278"/>
      <c r="R263" s="278"/>
    </row>
    <row r="264" spans="1:18" ht="15.75">
      <c r="A264" s="197"/>
      <c r="B264" s="61"/>
      <c r="C264" s="188" t="s">
        <v>445</v>
      </c>
      <c r="D264" s="60"/>
      <c r="E264" s="185"/>
      <c r="F264" s="192"/>
      <c r="G264" s="266"/>
      <c r="H264" s="266"/>
      <c r="I264" s="266"/>
      <c r="J264" s="266"/>
      <c r="K264" s="266"/>
      <c r="L264" s="266"/>
      <c r="M264" s="266"/>
      <c r="N264" s="266"/>
      <c r="O264" s="266"/>
      <c r="P264" s="266"/>
      <c r="Q264" s="266"/>
      <c r="R264" s="266"/>
    </row>
    <row r="265" spans="1:18" ht="15.75">
      <c r="A265" s="50"/>
      <c r="B265" s="61"/>
      <c r="C265" s="40" t="s">
        <v>433</v>
      </c>
      <c r="D265" s="60"/>
      <c r="E265" s="185"/>
      <c r="F265" s="192"/>
      <c r="G265" s="278"/>
      <c r="H265" s="278"/>
      <c r="I265" s="278"/>
      <c r="J265" s="278"/>
      <c r="K265" s="278"/>
      <c r="L265" s="278"/>
      <c r="M265" s="278"/>
      <c r="N265" s="278"/>
      <c r="O265" s="278"/>
      <c r="P265" s="278"/>
      <c r="Q265" s="278"/>
      <c r="R265" s="278"/>
    </row>
    <row r="266" spans="1:18" ht="15.75">
      <c r="A266" s="34"/>
      <c r="B266" s="35"/>
      <c r="C266" s="56" t="s">
        <v>434</v>
      </c>
      <c r="D266" s="36"/>
      <c r="E266" s="37"/>
      <c r="F266" s="37"/>
      <c r="G266" s="203"/>
      <c r="H266" s="203"/>
      <c r="I266" s="203"/>
      <c r="J266" s="203"/>
      <c r="K266" s="203"/>
      <c r="L266" s="203"/>
      <c r="M266" s="203"/>
      <c r="N266" s="203"/>
      <c r="O266" s="203"/>
      <c r="P266" s="203"/>
      <c r="Q266" s="203"/>
      <c r="R266" s="203"/>
    </row>
  </sheetData>
  <sheetProtection/>
  <mergeCells count="57">
    <mergeCell ref="B213:B214"/>
    <mergeCell ref="C213:C214"/>
    <mergeCell ref="D213:D214"/>
    <mergeCell ref="E213:E214"/>
    <mergeCell ref="G213:I213"/>
    <mergeCell ref="J213:R213"/>
    <mergeCell ref="B185:B186"/>
    <mergeCell ref="C185:C186"/>
    <mergeCell ref="D185:D186"/>
    <mergeCell ref="E185:E186"/>
    <mergeCell ref="G185:I185"/>
    <mergeCell ref="J185:R185"/>
    <mergeCell ref="B152:B153"/>
    <mergeCell ref="C152:C153"/>
    <mergeCell ref="D152:D153"/>
    <mergeCell ref="E152:E153"/>
    <mergeCell ref="G152:I152"/>
    <mergeCell ref="J152:R152"/>
    <mergeCell ref="C94:C95"/>
    <mergeCell ref="J31:R31"/>
    <mergeCell ref="E126:E127"/>
    <mergeCell ref="G126:I126"/>
    <mergeCell ref="C31:C32"/>
    <mergeCell ref="D31:D32"/>
    <mergeCell ref="E31:E32"/>
    <mergeCell ref="G31:I31"/>
    <mergeCell ref="D94:D95"/>
    <mergeCell ref="G7:I7"/>
    <mergeCell ref="E7:E8"/>
    <mergeCell ref="C7:C8"/>
    <mergeCell ref="B31:B32"/>
    <mergeCell ref="C246:C247"/>
    <mergeCell ref="J126:R126"/>
    <mergeCell ref="B126:B127"/>
    <mergeCell ref="C126:C127"/>
    <mergeCell ref="D126:D127"/>
    <mergeCell ref="J94:R94"/>
    <mergeCell ref="J7:R7"/>
    <mergeCell ref="B246:B247"/>
    <mergeCell ref="D246:D247"/>
    <mergeCell ref="E246:E247"/>
    <mergeCell ref="G246:I246"/>
    <mergeCell ref="J246:R246"/>
    <mergeCell ref="B7:B8"/>
    <mergeCell ref="D7:D8"/>
    <mergeCell ref="B94:B95"/>
    <mergeCell ref="E94:E95"/>
    <mergeCell ref="A1:R1"/>
    <mergeCell ref="A2:R2"/>
    <mergeCell ref="A3:R3"/>
    <mergeCell ref="G94:I94"/>
    <mergeCell ref="B64:B65"/>
    <mergeCell ref="C64:C65"/>
    <mergeCell ref="D64:D65"/>
    <mergeCell ref="E64:E65"/>
    <mergeCell ref="G64:I64"/>
    <mergeCell ref="J64:R6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23"/>
  <sheetViews>
    <sheetView zoomScale="120" zoomScaleNormal="120" zoomScalePageLayoutView="0" workbookViewId="0" topLeftCell="A1">
      <selection activeCell="D3" sqref="D3"/>
    </sheetView>
  </sheetViews>
  <sheetFormatPr defaultColWidth="9.140625" defaultRowHeight="12.75"/>
  <cols>
    <col min="1" max="1" width="5.57421875" style="76" customWidth="1"/>
    <col min="2" max="2" width="28.00390625" style="3" customWidth="1"/>
    <col min="3" max="3" width="34.00390625" style="6" customWidth="1"/>
    <col min="4" max="4" width="11.28125" style="77" customWidth="1"/>
    <col min="5" max="5" width="15.421875" style="19" customWidth="1"/>
    <col min="6" max="6" width="13.140625" style="19" customWidth="1"/>
    <col min="7" max="18" width="3.140625" style="19" customWidth="1"/>
    <col min="19" max="16384" width="9.140625" style="3" customWidth="1"/>
  </cols>
  <sheetData>
    <row r="1" spans="1:18" s="137" customFormat="1" ht="20.25">
      <c r="A1" s="132" t="s">
        <v>7</v>
      </c>
      <c r="B1" s="136" t="s">
        <v>63</v>
      </c>
      <c r="C1" s="136"/>
      <c r="D1" s="133">
        <f>D3+D17+D30</f>
        <v>1159700</v>
      </c>
      <c r="E1" s="134">
        <f>E3+E17+E30</f>
        <v>4</v>
      </c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5.75">
      <c r="A2" s="1"/>
      <c r="B2" s="1"/>
      <c r="C2" s="1"/>
      <c r="D2" s="2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16" customFormat="1" ht="20.25">
      <c r="A3" s="2" t="s">
        <v>19</v>
      </c>
      <c r="B3" s="21" t="s">
        <v>124</v>
      </c>
      <c r="C3" s="2"/>
      <c r="D3" s="8">
        <f>SUM(D7:D14)</f>
        <v>971200</v>
      </c>
      <c r="E3" s="149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>
      <c r="A4" s="22"/>
      <c r="B4" s="23"/>
      <c r="C4" s="23"/>
      <c r="D4" s="24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8" s="28" customFormat="1" ht="15.75">
      <c r="A5" s="26" t="s">
        <v>22</v>
      </c>
      <c r="B5" s="342" t="s">
        <v>23</v>
      </c>
      <c r="C5" s="342" t="s">
        <v>126</v>
      </c>
      <c r="D5" s="344" t="s">
        <v>5</v>
      </c>
      <c r="E5" s="342" t="s">
        <v>24</v>
      </c>
      <c r="F5" s="27" t="s">
        <v>25</v>
      </c>
      <c r="G5" s="339" t="s">
        <v>154</v>
      </c>
      <c r="H5" s="340"/>
      <c r="I5" s="341"/>
      <c r="J5" s="339" t="s">
        <v>180</v>
      </c>
      <c r="K5" s="340"/>
      <c r="L5" s="340"/>
      <c r="M5" s="340"/>
      <c r="N5" s="340"/>
      <c r="O5" s="340"/>
      <c r="P5" s="340"/>
      <c r="Q5" s="340"/>
      <c r="R5" s="341"/>
    </row>
    <row r="6" spans="1:18" s="28" customFormat="1" ht="18.75" customHeight="1">
      <c r="A6" s="29" t="s">
        <v>26</v>
      </c>
      <c r="B6" s="343"/>
      <c r="C6" s="343"/>
      <c r="D6" s="345"/>
      <c r="E6" s="343"/>
      <c r="F6" s="30" t="s">
        <v>27</v>
      </c>
      <c r="G6" s="31" t="s">
        <v>28</v>
      </c>
      <c r="H6" s="31" t="s">
        <v>29</v>
      </c>
      <c r="I6" s="31" t="s">
        <v>30</v>
      </c>
      <c r="J6" s="31" t="s">
        <v>31</v>
      </c>
      <c r="K6" s="31" t="s">
        <v>32</v>
      </c>
      <c r="L6" s="31" t="s">
        <v>33</v>
      </c>
      <c r="M6" s="31" t="s">
        <v>34</v>
      </c>
      <c r="N6" s="31" t="s">
        <v>35</v>
      </c>
      <c r="O6" s="31" t="s">
        <v>36</v>
      </c>
      <c r="P6" s="31" t="s">
        <v>37</v>
      </c>
      <c r="Q6" s="31" t="s">
        <v>38</v>
      </c>
      <c r="R6" s="31" t="s">
        <v>39</v>
      </c>
    </row>
    <row r="7" spans="1:18" s="32" customFormat="1" ht="15.75">
      <c r="A7" s="48" t="s">
        <v>7</v>
      </c>
      <c r="B7" s="252" t="s">
        <v>285</v>
      </c>
      <c r="C7" s="159" t="s">
        <v>286</v>
      </c>
      <c r="D7" s="53">
        <v>393000</v>
      </c>
      <c r="E7" s="49" t="s">
        <v>298</v>
      </c>
      <c r="F7" s="49" t="s">
        <v>187</v>
      </c>
      <c r="G7" s="160"/>
      <c r="H7" s="160"/>
      <c r="I7" s="160"/>
      <c r="J7" s="160" t="s">
        <v>20</v>
      </c>
      <c r="K7" s="160" t="s">
        <v>20</v>
      </c>
      <c r="L7" s="160" t="s">
        <v>20</v>
      </c>
      <c r="M7" s="160" t="s">
        <v>20</v>
      </c>
      <c r="N7" s="160" t="s">
        <v>20</v>
      </c>
      <c r="O7" s="160" t="s">
        <v>20</v>
      </c>
      <c r="P7" s="160" t="s">
        <v>20</v>
      </c>
      <c r="Q7" s="160" t="s">
        <v>20</v>
      </c>
      <c r="R7" s="160" t="s">
        <v>20</v>
      </c>
    </row>
    <row r="8" spans="1:18" s="32" customFormat="1" ht="15.75">
      <c r="A8" s="253"/>
      <c r="B8" s="194" t="s">
        <v>284</v>
      </c>
      <c r="C8" s="254" t="s">
        <v>287</v>
      </c>
      <c r="D8" s="195"/>
      <c r="E8" s="192" t="s">
        <v>297</v>
      </c>
      <c r="F8" s="51" t="s">
        <v>8</v>
      </c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6"/>
    </row>
    <row r="9" spans="1:18" s="32" customFormat="1" ht="15.75">
      <c r="A9" s="253"/>
      <c r="B9" s="257" t="s">
        <v>190</v>
      </c>
      <c r="C9" s="254" t="s">
        <v>288</v>
      </c>
      <c r="D9" s="195"/>
      <c r="E9" s="192"/>
      <c r="F9" s="192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6"/>
    </row>
    <row r="10" spans="1:18" s="32" customFormat="1" ht="15.75">
      <c r="A10" s="253"/>
      <c r="B10" s="194"/>
      <c r="C10" s="254" t="s">
        <v>289</v>
      </c>
      <c r="D10" s="195"/>
      <c r="E10" s="192"/>
      <c r="F10" s="192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6"/>
    </row>
    <row r="11" spans="1:18" s="32" customFormat="1" ht="15.75">
      <c r="A11" s="253"/>
      <c r="B11" s="194"/>
      <c r="C11" s="254" t="s">
        <v>290</v>
      </c>
      <c r="D11" s="195"/>
      <c r="E11" s="192"/>
      <c r="F11" s="192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6"/>
    </row>
    <row r="12" spans="1:18" s="32" customFormat="1" ht="15.75">
      <c r="A12" s="253" t="s">
        <v>10</v>
      </c>
      <c r="B12" s="194" t="s">
        <v>292</v>
      </c>
      <c r="C12" s="254" t="s">
        <v>293</v>
      </c>
      <c r="D12" s="195">
        <v>578200</v>
      </c>
      <c r="E12" s="192" t="s">
        <v>296</v>
      </c>
      <c r="F12" s="192"/>
      <c r="G12" s="255"/>
      <c r="H12" s="255"/>
      <c r="I12" s="255"/>
      <c r="J12" s="160" t="s">
        <v>20</v>
      </c>
      <c r="K12" s="160" t="s">
        <v>20</v>
      </c>
      <c r="L12" s="160" t="s">
        <v>20</v>
      </c>
      <c r="M12" s="160" t="s">
        <v>20</v>
      </c>
      <c r="N12" s="160" t="s">
        <v>20</v>
      </c>
      <c r="O12" s="160" t="s">
        <v>20</v>
      </c>
      <c r="P12" s="160" t="s">
        <v>20</v>
      </c>
      <c r="Q12" s="160" t="s">
        <v>20</v>
      </c>
      <c r="R12" s="160" t="s">
        <v>20</v>
      </c>
    </row>
    <row r="13" spans="1:18" s="32" customFormat="1" ht="15.75">
      <c r="A13" s="253"/>
      <c r="B13" s="194" t="s">
        <v>291</v>
      </c>
      <c r="C13" s="254" t="s">
        <v>294</v>
      </c>
      <c r="D13" s="195"/>
      <c r="E13" s="192" t="s">
        <v>297</v>
      </c>
      <c r="F13" s="192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6"/>
    </row>
    <row r="14" spans="1:18" ht="15.75">
      <c r="A14" s="253"/>
      <c r="B14" s="257" t="s">
        <v>190</v>
      </c>
      <c r="C14" s="254" t="s">
        <v>295</v>
      </c>
      <c r="D14" s="195"/>
      <c r="E14" s="192"/>
      <c r="F14" s="192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6"/>
    </row>
    <row r="15" spans="1:18" ht="15.75">
      <c r="A15" s="22"/>
      <c r="B15" s="279"/>
      <c r="C15" s="40"/>
      <c r="D15" s="24"/>
      <c r="E15" s="25"/>
      <c r="F15" s="25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</row>
    <row r="16" spans="1:18" ht="15.75">
      <c r="A16" s="22"/>
      <c r="B16" s="23"/>
      <c r="C16" s="23"/>
      <c r="D16" s="24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s="16" customFormat="1" ht="20.25">
      <c r="A17" s="2" t="s">
        <v>19</v>
      </c>
      <c r="B17" s="21" t="s">
        <v>125</v>
      </c>
      <c r="C17" s="2"/>
      <c r="D17" s="127">
        <f>SUM(D21:D23)</f>
        <v>34800</v>
      </c>
      <c r="E17" s="149">
        <v>1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.75">
      <c r="A18" s="22"/>
      <c r="B18" s="23"/>
      <c r="C18" s="23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s="28" customFormat="1" ht="15.75">
      <c r="A19" s="26" t="s">
        <v>22</v>
      </c>
      <c r="B19" s="342" t="s">
        <v>23</v>
      </c>
      <c r="C19" s="342" t="s">
        <v>126</v>
      </c>
      <c r="D19" s="344" t="s">
        <v>5</v>
      </c>
      <c r="E19" s="342" t="s">
        <v>24</v>
      </c>
      <c r="F19" s="27" t="s">
        <v>25</v>
      </c>
      <c r="G19" s="339" t="s">
        <v>214</v>
      </c>
      <c r="H19" s="340"/>
      <c r="I19" s="341"/>
      <c r="J19" s="339" t="s">
        <v>359</v>
      </c>
      <c r="K19" s="340"/>
      <c r="L19" s="340"/>
      <c r="M19" s="340"/>
      <c r="N19" s="340"/>
      <c r="O19" s="340"/>
      <c r="P19" s="340"/>
      <c r="Q19" s="340"/>
      <c r="R19" s="341"/>
    </row>
    <row r="20" spans="1:18" s="28" customFormat="1" ht="18.75" customHeight="1">
      <c r="A20" s="29" t="s">
        <v>26</v>
      </c>
      <c r="B20" s="343"/>
      <c r="C20" s="343"/>
      <c r="D20" s="345"/>
      <c r="E20" s="343"/>
      <c r="F20" s="30" t="s">
        <v>27</v>
      </c>
      <c r="G20" s="31" t="s">
        <v>28</v>
      </c>
      <c r="H20" s="31" t="s">
        <v>29</v>
      </c>
      <c r="I20" s="31" t="s">
        <v>30</v>
      </c>
      <c r="J20" s="31" t="s">
        <v>31</v>
      </c>
      <c r="K20" s="31" t="s">
        <v>32</v>
      </c>
      <c r="L20" s="31" t="s">
        <v>33</v>
      </c>
      <c r="M20" s="31" t="s">
        <v>34</v>
      </c>
      <c r="N20" s="31" t="s">
        <v>35</v>
      </c>
      <c r="O20" s="31" t="s">
        <v>36</v>
      </c>
      <c r="P20" s="31" t="s">
        <v>37</v>
      </c>
      <c r="Q20" s="31" t="s">
        <v>38</v>
      </c>
      <c r="R20" s="31" t="s">
        <v>39</v>
      </c>
    </row>
    <row r="21" spans="1:18" s="32" customFormat="1" ht="15.75">
      <c r="A21" s="50" t="s">
        <v>7</v>
      </c>
      <c r="B21" s="54" t="s">
        <v>328</v>
      </c>
      <c r="C21" s="188" t="s">
        <v>155</v>
      </c>
      <c r="D21" s="55">
        <v>34800</v>
      </c>
      <c r="E21" s="51" t="s">
        <v>330</v>
      </c>
      <c r="F21" s="51" t="s">
        <v>187</v>
      </c>
      <c r="G21" s="186" t="s">
        <v>20</v>
      </c>
      <c r="H21" s="186" t="s">
        <v>20</v>
      </c>
      <c r="I21" s="186" t="s">
        <v>20</v>
      </c>
      <c r="J21" s="186" t="s">
        <v>20</v>
      </c>
      <c r="K21" s="186" t="s">
        <v>20</v>
      </c>
      <c r="L21" s="186" t="s">
        <v>20</v>
      </c>
      <c r="M21" s="186" t="s">
        <v>20</v>
      </c>
      <c r="N21" s="186" t="s">
        <v>20</v>
      </c>
      <c r="O21" s="186" t="s">
        <v>20</v>
      </c>
      <c r="P21" s="186" t="s">
        <v>20</v>
      </c>
      <c r="Q21" s="186" t="s">
        <v>20</v>
      </c>
      <c r="R21" s="186" t="s">
        <v>20</v>
      </c>
    </row>
    <row r="22" spans="1:18" s="32" customFormat="1" ht="15.75">
      <c r="A22" s="59"/>
      <c r="B22" s="257" t="s">
        <v>329</v>
      </c>
      <c r="C22" s="54" t="s">
        <v>156</v>
      </c>
      <c r="D22" s="60"/>
      <c r="E22" s="185"/>
      <c r="F22" s="51" t="s">
        <v>8</v>
      </c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90"/>
    </row>
    <row r="23" spans="1:18" s="32" customFormat="1" ht="15.75">
      <c r="A23" s="218"/>
      <c r="B23" s="219"/>
      <c r="C23" s="219"/>
      <c r="D23" s="220"/>
      <c r="E23" s="221"/>
      <c r="F23" s="221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</row>
    <row r="24" spans="1:18" s="47" customFormat="1" ht="15.75">
      <c r="A24" s="121"/>
      <c r="D24" s="45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18" s="47" customFormat="1" ht="15.75">
      <c r="A25" s="121"/>
      <c r="D25" s="45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</row>
    <row r="26" spans="1:18" s="47" customFormat="1" ht="15.75">
      <c r="A26" s="121"/>
      <c r="D26" s="45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</row>
    <row r="27" spans="1:18" s="47" customFormat="1" ht="15.75">
      <c r="A27" s="121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</row>
    <row r="28" spans="1:18" s="47" customFormat="1" ht="15.75">
      <c r="A28" s="121"/>
      <c r="D28" s="45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1:18" s="32" customFormat="1" ht="15.75">
      <c r="A29" s="22"/>
      <c r="B29" s="23"/>
      <c r="C29" s="23"/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s="32" customFormat="1" ht="20.25">
      <c r="A30" s="2" t="s">
        <v>19</v>
      </c>
      <c r="B30" s="21" t="s">
        <v>179</v>
      </c>
      <c r="C30" s="2"/>
      <c r="D30" s="20">
        <f>SUM(D34:D37)</f>
        <v>153700</v>
      </c>
      <c r="E30" s="149">
        <v>1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s="32" customFormat="1" ht="15.75">
      <c r="A31" s="22"/>
      <c r="B31" s="23"/>
      <c r="C31" s="23"/>
      <c r="D31" s="24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8" s="137" customFormat="1" ht="20.25">
      <c r="A32" s="26" t="s">
        <v>22</v>
      </c>
      <c r="B32" s="342" t="s">
        <v>23</v>
      </c>
      <c r="C32" s="342" t="s">
        <v>126</v>
      </c>
      <c r="D32" s="344" t="s">
        <v>5</v>
      </c>
      <c r="E32" s="342" t="s">
        <v>24</v>
      </c>
      <c r="F32" s="27" t="s">
        <v>25</v>
      </c>
      <c r="G32" s="339" t="s">
        <v>214</v>
      </c>
      <c r="H32" s="340"/>
      <c r="I32" s="341"/>
      <c r="J32" s="339" t="s">
        <v>359</v>
      </c>
      <c r="K32" s="340"/>
      <c r="L32" s="340"/>
      <c r="M32" s="340"/>
      <c r="N32" s="340"/>
      <c r="O32" s="340"/>
      <c r="P32" s="340"/>
      <c r="Q32" s="340"/>
      <c r="R32" s="341"/>
    </row>
    <row r="33" spans="1:18" s="16" customFormat="1" ht="21">
      <c r="A33" s="29" t="s">
        <v>26</v>
      </c>
      <c r="B33" s="343"/>
      <c r="C33" s="343"/>
      <c r="D33" s="345"/>
      <c r="E33" s="343"/>
      <c r="F33" s="30" t="s">
        <v>27</v>
      </c>
      <c r="G33" s="31" t="s">
        <v>28</v>
      </c>
      <c r="H33" s="31" t="s">
        <v>29</v>
      </c>
      <c r="I33" s="31" t="s">
        <v>30</v>
      </c>
      <c r="J33" s="31" t="s">
        <v>31</v>
      </c>
      <c r="K33" s="31" t="s">
        <v>32</v>
      </c>
      <c r="L33" s="31" t="s">
        <v>33</v>
      </c>
      <c r="M33" s="31" t="s">
        <v>34</v>
      </c>
      <c r="N33" s="31" t="s">
        <v>35</v>
      </c>
      <c r="O33" s="31" t="s">
        <v>36</v>
      </c>
      <c r="P33" s="31" t="s">
        <v>37</v>
      </c>
      <c r="Q33" s="31" t="s">
        <v>38</v>
      </c>
      <c r="R33" s="31" t="s">
        <v>39</v>
      </c>
    </row>
    <row r="34" spans="1:18" s="39" customFormat="1" ht="20.25">
      <c r="A34" s="48" t="s">
        <v>7</v>
      </c>
      <c r="B34" s="252" t="s">
        <v>283</v>
      </c>
      <c r="C34" s="258" t="s">
        <v>194</v>
      </c>
      <c r="D34" s="60">
        <v>153700</v>
      </c>
      <c r="E34" s="49" t="s">
        <v>192</v>
      </c>
      <c r="F34" s="49" t="s">
        <v>187</v>
      </c>
      <c r="G34" s="186"/>
      <c r="H34" s="186"/>
      <c r="I34" s="186"/>
      <c r="J34" s="186" t="s">
        <v>20</v>
      </c>
      <c r="K34" s="186" t="s">
        <v>20</v>
      </c>
      <c r="L34" s="186" t="s">
        <v>20</v>
      </c>
      <c r="M34" s="186" t="s">
        <v>20</v>
      </c>
      <c r="N34" s="186" t="s">
        <v>20</v>
      </c>
      <c r="O34" s="186" t="s">
        <v>20</v>
      </c>
      <c r="P34" s="186" t="s">
        <v>20</v>
      </c>
      <c r="Q34" s="186" t="s">
        <v>20</v>
      </c>
      <c r="R34" s="186" t="s">
        <v>20</v>
      </c>
    </row>
    <row r="35" spans="1:18" ht="15.75">
      <c r="A35" s="50"/>
      <c r="B35" s="54" t="s">
        <v>195</v>
      </c>
      <c r="C35" s="58" t="s">
        <v>174</v>
      </c>
      <c r="D35" s="55"/>
      <c r="E35" s="51"/>
      <c r="F35" s="51" t="s">
        <v>193</v>
      </c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7"/>
    </row>
    <row r="36" spans="1:18" ht="15.75">
      <c r="A36" s="59"/>
      <c r="B36" s="61" t="s">
        <v>190</v>
      </c>
      <c r="C36" s="259"/>
      <c r="D36" s="60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7"/>
    </row>
    <row r="37" spans="1:18" ht="15.75">
      <c r="A37" s="239"/>
      <c r="B37" s="35"/>
      <c r="C37" s="260"/>
      <c r="D37" s="3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1:18" s="28" customFormat="1" ht="15.75">
      <c r="A38" s="121"/>
      <c r="C38" s="47"/>
      <c r="D38" s="45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</row>
    <row r="39" spans="1:18" s="28" customFormat="1" ht="15.75">
      <c r="A39" s="121"/>
      <c r="B39" s="47"/>
      <c r="C39" s="47"/>
      <c r="D39" s="45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</row>
    <row r="40" spans="1:18" s="28" customFormat="1" ht="15.75">
      <c r="A40" s="121"/>
      <c r="B40" s="47"/>
      <c r="C40" s="47"/>
      <c r="D40" s="4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</row>
    <row r="41" spans="1:18" s="28" customFormat="1" ht="15.75">
      <c r="A41" s="121"/>
      <c r="B41" s="47"/>
      <c r="C41" s="47"/>
      <c r="D41" s="4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</row>
    <row r="42" spans="1:18" s="28" customFormat="1" ht="15.75">
      <c r="A42" s="121"/>
      <c r="B42" s="47"/>
      <c r="C42" s="47"/>
      <c r="D42" s="45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</row>
    <row r="43" spans="1:18" s="28" customFormat="1" ht="15.75">
      <c r="A43" s="121"/>
      <c r="B43" s="47"/>
      <c r="C43" s="47"/>
      <c r="D43" s="45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</row>
    <row r="44" spans="1:18" s="28" customFormat="1" ht="15.75">
      <c r="A44" s="121"/>
      <c r="B44" s="47"/>
      <c r="C44" s="47"/>
      <c r="D44" s="45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</row>
    <row r="45" spans="1:18" s="28" customFormat="1" ht="15.75">
      <c r="A45" s="121"/>
      <c r="B45" s="47"/>
      <c r="C45" s="47"/>
      <c r="D45" s="45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</row>
    <row r="46" spans="1:18" s="28" customFormat="1" ht="15.75">
      <c r="A46" s="121"/>
      <c r="B46" s="47"/>
      <c r="C46" s="47"/>
      <c r="D46" s="45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</row>
    <row r="47" spans="1:18" s="28" customFormat="1" ht="15.75">
      <c r="A47" s="121"/>
      <c r="B47" s="47"/>
      <c r="C47" s="47"/>
      <c r="D47" s="45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</row>
    <row r="48" spans="1:18" s="28" customFormat="1" ht="15.75">
      <c r="A48" s="121"/>
      <c r="B48" s="47"/>
      <c r="C48" s="47"/>
      <c r="D48" s="45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</row>
    <row r="49" spans="1:18" s="28" customFormat="1" ht="15.75">
      <c r="A49" s="121"/>
      <c r="B49" s="47"/>
      <c r="C49" s="47"/>
      <c r="D49" s="45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</row>
    <row r="50" spans="1:18" s="28" customFormat="1" ht="15.75">
      <c r="A50" s="121"/>
      <c r="B50" s="47"/>
      <c r="C50" s="47"/>
      <c r="D50" s="45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</row>
    <row r="51" spans="1:18" s="28" customFormat="1" ht="15.75">
      <c r="A51" s="121"/>
      <c r="B51" s="47"/>
      <c r="C51" s="47"/>
      <c r="D51" s="45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</row>
    <row r="52" spans="1:18" s="28" customFormat="1" ht="15.75">
      <c r="A52" s="121"/>
      <c r="B52" s="47"/>
      <c r="C52" s="47"/>
      <c r="D52" s="45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</row>
    <row r="53" spans="1:18" s="28" customFormat="1" ht="15.75">
      <c r="A53" s="121"/>
      <c r="B53" s="47"/>
      <c r="C53" s="47"/>
      <c r="D53" s="45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</row>
    <row r="54" spans="1:18" s="28" customFormat="1" ht="15.75">
      <c r="A54" s="121"/>
      <c r="B54" s="47"/>
      <c r="C54" s="47"/>
      <c r="D54" s="45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</row>
    <row r="55" spans="1:18" s="28" customFormat="1" ht="15.75">
      <c r="A55" s="121"/>
      <c r="B55" s="47"/>
      <c r="C55" s="47"/>
      <c r="D55" s="45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</row>
    <row r="56" spans="1:18" s="28" customFormat="1" ht="15.75">
      <c r="A56" s="121"/>
      <c r="B56" s="47"/>
      <c r="C56" s="47"/>
      <c r="D56" s="45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</row>
    <row r="57" spans="1:18" s="28" customFormat="1" ht="15.75">
      <c r="A57" s="121"/>
      <c r="B57" s="47"/>
      <c r="C57" s="47"/>
      <c r="D57" s="45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</row>
    <row r="58" spans="1:18" s="28" customFormat="1" ht="15.75">
      <c r="A58" s="121"/>
      <c r="B58" s="47"/>
      <c r="C58" s="47"/>
      <c r="D58" s="45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</row>
    <row r="59" spans="1:18" s="28" customFormat="1" ht="15.75">
      <c r="A59" s="121"/>
      <c r="B59" s="47"/>
      <c r="C59" s="47"/>
      <c r="D59" s="45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</row>
    <row r="60" spans="1:18" s="28" customFormat="1" ht="15.75">
      <c r="A60" s="121"/>
      <c r="B60" s="47"/>
      <c r="C60" s="47"/>
      <c r="D60" s="45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</row>
    <row r="61" spans="1:18" s="28" customFormat="1" ht="19.5" customHeight="1">
      <c r="A61" s="121"/>
      <c r="B61" s="47"/>
      <c r="C61" s="47"/>
      <c r="D61" s="45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</row>
    <row r="62" spans="1:18" s="16" customFormat="1" ht="20.25">
      <c r="A62" s="121"/>
      <c r="B62" s="47"/>
      <c r="C62" s="47"/>
      <c r="D62" s="45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spans="1:18" ht="20.25">
      <c r="A63" s="132" t="s">
        <v>10</v>
      </c>
      <c r="B63" s="136" t="s">
        <v>21</v>
      </c>
      <c r="C63" s="136"/>
      <c r="D63" s="130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</row>
    <row r="64" spans="1:18" s="28" customFormat="1" ht="18.75" customHeight="1">
      <c r="A64" s="2"/>
      <c r="B64" s="2"/>
      <c r="C64" s="2"/>
      <c r="D64" s="135">
        <f>D65+D76+D95+D119+D154+D183</f>
        <v>4309540</v>
      </c>
      <c r="E64" s="134">
        <f>E65+E76+E95+E119+E154+E183</f>
        <v>21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s="28" customFormat="1" ht="18.75" customHeight="1">
      <c r="A65" s="2" t="s">
        <v>19</v>
      </c>
      <c r="B65" s="18" t="s">
        <v>152</v>
      </c>
      <c r="C65" s="12"/>
      <c r="D65" s="8">
        <f>SUM(D69:D73)</f>
        <v>60000</v>
      </c>
      <c r="E65" s="9">
        <v>2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1:18" s="47" customFormat="1" ht="15.75">
      <c r="A66" s="76"/>
      <c r="B66" s="3"/>
      <c r="C66" s="6"/>
      <c r="D66" s="77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1:18" s="47" customFormat="1" ht="15.75">
      <c r="A67" s="26" t="s">
        <v>22</v>
      </c>
      <c r="B67" s="342" t="s">
        <v>23</v>
      </c>
      <c r="C67" s="342" t="s">
        <v>126</v>
      </c>
      <c r="D67" s="344" t="s">
        <v>5</v>
      </c>
      <c r="E67" s="342" t="s">
        <v>24</v>
      </c>
      <c r="F67" s="27" t="s">
        <v>25</v>
      </c>
      <c r="G67" s="339" t="s">
        <v>214</v>
      </c>
      <c r="H67" s="340"/>
      <c r="I67" s="341"/>
      <c r="J67" s="339">
        <f>J27</f>
        <v>0</v>
      </c>
      <c r="K67" s="340"/>
      <c r="L67" s="340"/>
      <c r="M67" s="340"/>
      <c r="N67" s="340"/>
      <c r="O67" s="340"/>
      <c r="P67" s="340"/>
      <c r="Q67" s="340"/>
      <c r="R67" s="341"/>
    </row>
    <row r="68" spans="1:18" s="42" customFormat="1" ht="21">
      <c r="A68" s="29" t="s">
        <v>26</v>
      </c>
      <c r="B68" s="343"/>
      <c r="C68" s="343"/>
      <c r="D68" s="345"/>
      <c r="E68" s="343"/>
      <c r="F68" s="30" t="s">
        <v>27</v>
      </c>
      <c r="G68" s="31" t="s">
        <v>28</v>
      </c>
      <c r="H68" s="31" t="s">
        <v>29</v>
      </c>
      <c r="I68" s="31" t="s">
        <v>30</v>
      </c>
      <c r="J68" s="31" t="s">
        <v>31</v>
      </c>
      <c r="K68" s="31" t="s">
        <v>32</v>
      </c>
      <c r="L68" s="31" t="s">
        <v>33</v>
      </c>
      <c r="M68" s="31" t="s">
        <v>34</v>
      </c>
      <c r="N68" s="31" t="s">
        <v>35</v>
      </c>
      <c r="O68" s="31" t="s">
        <v>36</v>
      </c>
      <c r="P68" s="31" t="s">
        <v>37</v>
      </c>
      <c r="Q68" s="31" t="s">
        <v>38</v>
      </c>
      <c r="R68" s="31" t="s">
        <v>39</v>
      </c>
    </row>
    <row r="69" spans="1:18" s="42" customFormat="1" ht="15.75">
      <c r="A69" s="50" t="s">
        <v>7</v>
      </c>
      <c r="B69" s="54" t="s">
        <v>299</v>
      </c>
      <c r="C69" s="54" t="s">
        <v>301</v>
      </c>
      <c r="D69" s="55">
        <v>30000</v>
      </c>
      <c r="E69" s="51" t="s">
        <v>8</v>
      </c>
      <c r="F69" s="51" t="s">
        <v>81</v>
      </c>
      <c r="G69" s="186"/>
      <c r="H69" s="186"/>
      <c r="I69" s="186"/>
      <c r="J69" s="186" t="s">
        <v>20</v>
      </c>
      <c r="K69" s="186" t="s">
        <v>20</v>
      </c>
      <c r="L69" s="186" t="s">
        <v>20</v>
      </c>
      <c r="M69" s="186" t="s">
        <v>20</v>
      </c>
      <c r="N69" s="186" t="s">
        <v>20</v>
      </c>
      <c r="O69" s="186" t="s">
        <v>20</v>
      </c>
      <c r="P69" s="186" t="s">
        <v>20</v>
      </c>
      <c r="Q69" s="186" t="s">
        <v>20</v>
      </c>
      <c r="R69" s="186" t="s">
        <v>20</v>
      </c>
    </row>
    <row r="70" spans="1:18" s="32" customFormat="1" ht="15.75">
      <c r="A70" s="50"/>
      <c r="B70" s="54" t="s">
        <v>300</v>
      </c>
      <c r="C70" s="54"/>
      <c r="D70" s="55"/>
      <c r="E70" s="51"/>
      <c r="F70" s="51" t="s">
        <v>8</v>
      </c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7"/>
    </row>
    <row r="71" spans="1:18" s="32" customFormat="1" ht="15.75">
      <c r="A71" s="59" t="s">
        <v>10</v>
      </c>
      <c r="B71" s="61" t="s">
        <v>212</v>
      </c>
      <c r="C71" s="61" t="s">
        <v>302</v>
      </c>
      <c r="D71" s="60">
        <v>30000</v>
      </c>
      <c r="E71" s="51" t="s">
        <v>8</v>
      </c>
      <c r="F71" s="51" t="s">
        <v>81</v>
      </c>
      <c r="G71" s="185"/>
      <c r="H71" s="185"/>
      <c r="I71" s="185"/>
      <c r="J71" s="186" t="s">
        <v>20</v>
      </c>
      <c r="K71" s="186" t="s">
        <v>20</v>
      </c>
      <c r="L71" s="186" t="s">
        <v>20</v>
      </c>
      <c r="M71" s="186" t="s">
        <v>20</v>
      </c>
      <c r="N71" s="186" t="s">
        <v>20</v>
      </c>
      <c r="O71" s="186" t="s">
        <v>20</v>
      </c>
      <c r="P71" s="186" t="s">
        <v>20</v>
      </c>
      <c r="Q71" s="186" t="s">
        <v>20</v>
      </c>
      <c r="R71" s="186" t="s">
        <v>20</v>
      </c>
    </row>
    <row r="72" spans="1:18" s="32" customFormat="1" ht="15.75">
      <c r="A72" s="59"/>
      <c r="B72" s="54" t="s">
        <v>300</v>
      </c>
      <c r="C72" s="61"/>
      <c r="D72" s="60"/>
      <c r="E72" s="185"/>
      <c r="F72" s="51" t="s">
        <v>8</v>
      </c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7"/>
    </row>
    <row r="73" spans="1:18" s="32" customFormat="1" ht="15.75">
      <c r="A73" s="242"/>
      <c r="B73" s="251"/>
      <c r="C73" s="246"/>
      <c r="D73" s="25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7"/>
    </row>
    <row r="74" spans="1:18" s="32" customFormat="1" ht="15.75">
      <c r="A74" s="218"/>
      <c r="B74" s="219"/>
      <c r="C74" s="228"/>
      <c r="D74" s="229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2"/>
    </row>
    <row r="75" spans="1:18" s="32" customFormat="1" ht="15.75">
      <c r="A75" s="22"/>
      <c r="B75" s="23"/>
      <c r="C75" s="40"/>
      <c r="D75" s="43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</row>
    <row r="76" spans="1:18" s="32" customFormat="1" ht="20.25">
      <c r="A76" s="2" t="s">
        <v>19</v>
      </c>
      <c r="B76" s="18" t="s">
        <v>153</v>
      </c>
      <c r="C76" s="12"/>
      <c r="D76" s="10">
        <f>SUM(D80:D90)</f>
        <v>138000</v>
      </c>
      <c r="E76" s="8">
        <v>4</v>
      </c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</row>
    <row r="77" spans="1:18" s="32" customFormat="1" ht="15.75">
      <c r="A77" s="1"/>
      <c r="B77" s="52"/>
      <c r="C77" s="40"/>
      <c r="D77" s="24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</row>
    <row r="78" spans="1:18" s="32" customFormat="1" ht="15.75">
      <c r="A78" s="26" t="s">
        <v>22</v>
      </c>
      <c r="B78" s="342" t="s">
        <v>23</v>
      </c>
      <c r="C78" s="342" t="s">
        <v>126</v>
      </c>
      <c r="D78" s="344" t="s">
        <v>5</v>
      </c>
      <c r="E78" s="342" t="s">
        <v>24</v>
      </c>
      <c r="F78" s="27" t="s">
        <v>25</v>
      </c>
      <c r="G78" s="339" t="s">
        <v>214</v>
      </c>
      <c r="H78" s="340"/>
      <c r="I78" s="341"/>
      <c r="J78" s="339" t="str">
        <f>J68</f>
        <v>ม.ค.</v>
      </c>
      <c r="K78" s="340"/>
      <c r="L78" s="340"/>
      <c r="M78" s="340"/>
      <c r="N78" s="340"/>
      <c r="O78" s="340"/>
      <c r="P78" s="340"/>
      <c r="Q78" s="340"/>
      <c r="R78" s="341"/>
    </row>
    <row r="79" spans="1:18" s="32" customFormat="1" ht="21">
      <c r="A79" s="29" t="s">
        <v>26</v>
      </c>
      <c r="B79" s="343"/>
      <c r="C79" s="343"/>
      <c r="D79" s="345"/>
      <c r="E79" s="343"/>
      <c r="F79" s="30" t="s">
        <v>27</v>
      </c>
      <c r="G79" s="31" t="s">
        <v>28</v>
      </c>
      <c r="H79" s="31" t="s">
        <v>29</v>
      </c>
      <c r="I79" s="31" t="s">
        <v>30</v>
      </c>
      <c r="J79" s="31" t="s">
        <v>31</v>
      </c>
      <c r="K79" s="31" t="s">
        <v>32</v>
      </c>
      <c r="L79" s="31" t="s">
        <v>33</v>
      </c>
      <c r="M79" s="31" t="s">
        <v>34</v>
      </c>
      <c r="N79" s="31" t="s">
        <v>35</v>
      </c>
      <c r="O79" s="31" t="s">
        <v>36</v>
      </c>
      <c r="P79" s="31" t="s">
        <v>37</v>
      </c>
      <c r="Q79" s="31" t="s">
        <v>38</v>
      </c>
      <c r="R79" s="31" t="s">
        <v>39</v>
      </c>
    </row>
    <row r="80" spans="1:18" s="39" customFormat="1" ht="18" customHeight="1">
      <c r="A80" s="50" t="s">
        <v>7</v>
      </c>
      <c r="B80" s="54" t="s">
        <v>127</v>
      </c>
      <c r="C80" s="54" t="s">
        <v>128</v>
      </c>
      <c r="D80" s="55">
        <v>48000</v>
      </c>
      <c r="E80" s="51" t="s">
        <v>8</v>
      </c>
      <c r="F80" s="51" t="s">
        <v>81</v>
      </c>
      <c r="G80" s="186" t="s">
        <v>20</v>
      </c>
      <c r="H80" s="186" t="s">
        <v>20</v>
      </c>
      <c r="I80" s="186" t="s">
        <v>20</v>
      </c>
      <c r="J80" s="186" t="s">
        <v>20</v>
      </c>
      <c r="K80" s="186" t="s">
        <v>20</v>
      </c>
      <c r="L80" s="186" t="s">
        <v>20</v>
      </c>
      <c r="M80" s="186" t="s">
        <v>20</v>
      </c>
      <c r="N80" s="186" t="s">
        <v>20</v>
      </c>
      <c r="O80" s="186" t="s">
        <v>20</v>
      </c>
      <c r="P80" s="186" t="s">
        <v>20</v>
      </c>
      <c r="Q80" s="186" t="s">
        <v>20</v>
      </c>
      <c r="R80" s="186" t="s">
        <v>20</v>
      </c>
    </row>
    <row r="81" spans="1:18" s="16" customFormat="1" ht="20.25">
      <c r="A81" s="50"/>
      <c r="B81" s="61" t="s">
        <v>331</v>
      </c>
      <c r="C81" s="54" t="s">
        <v>213</v>
      </c>
      <c r="D81" s="55"/>
      <c r="E81" s="54"/>
      <c r="F81" s="55" t="s">
        <v>8</v>
      </c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</row>
    <row r="82" spans="1:18" ht="15.75">
      <c r="A82" s="59" t="s">
        <v>10</v>
      </c>
      <c r="B82" s="54" t="s">
        <v>277</v>
      </c>
      <c r="C82" s="193" t="s">
        <v>158</v>
      </c>
      <c r="D82" s="60">
        <v>5000</v>
      </c>
      <c r="E82" s="185" t="s">
        <v>8</v>
      </c>
      <c r="F82" s="185" t="s">
        <v>81</v>
      </c>
      <c r="G82" s="185"/>
      <c r="H82" s="185"/>
      <c r="I82" s="185"/>
      <c r="J82" s="186" t="s">
        <v>20</v>
      </c>
      <c r="K82" s="186" t="s">
        <v>20</v>
      </c>
      <c r="L82" s="186" t="s">
        <v>20</v>
      </c>
      <c r="M82" s="186" t="s">
        <v>20</v>
      </c>
      <c r="N82" s="186" t="s">
        <v>20</v>
      </c>
      <c r="O82" s="186" t="s">
        <v>20</v>
      </c>
      <c r="P82" s="186" t="s">
        <v>20</v>
      </c>
      <c r="Q82" s="186" t="s">
        <v>20</v>
      </c>
      <c r="R82" s="186" t="s">
        <v>20</v>
      </c>
    </row>
    <row r="83" spans="1:18" s="28" customFormat="1" ht="15.75">
      <c r="A83" s="59"/>
      <c r="B83" s="54" t="s">
        <v>276</v>
      </c>
      <c r="C83" s="193" t="s">
        <v>159</v>
      </c>
      <c r="D83" s="60"/>
      <c r="E83" s="185"/>
      <c r="F83" s="185" t="s">
        <v>8</v>
      </c>
      <c r="G83" s="185"/>
      <c r="H83" s="185"/>
      <c r="I83" s="185"/>
      <c r="J83" s="189"/>
      <c r="K83" s="189"/>
      <c r="L83" s="189"/>
      <c r="M83" s="189"/>
      <c r="N83" s="189"/>
      <c r="O83" s="189"/>
      <c r="P83" s="189"/>
      <c r="Q83" s="189"/>
      <c r="R83" s="189"/>
    </row>
    <row r="84" spans="1:18" s="28" customFormat="1" ht="15.75">
      <c r="A84" s="59"/>
      <c r="B84" s="54" t="s">
        <v>197</v>
      </c>
      <c r="C84" s="193"/>
      <c r="D84" s="60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</row>
    <row r="85" spans="1:18" s="28" customFormat="1" ht="19.5" customHeight="1">
      <c r="A85" s="59" t="s">
        <v>11</v>
      </c>
      <c r="B85" s="261" t="s">
        <v>278</v>
      </c>
      <c r="C85" s="193" t="s">
        <v>279</v>
      </c>
      <c r="D85" s="60">
        <v>5000</v>
      </c>
      <c r="E85" s="185" t="s">
        <v>8</v>
      </c>
      <c r="F85" s="185" t="s">
        <v>81</v>
      </c>
      <c r="G85" s="185"/>
      <c r="H85" s="185"/>
      <c r="I85" s="185"/>
      <c r="J85" s="186" t="s">
        <v>20</v>
      </c>
      <c r="K85" s="186" t="s">
        <v>20</v>
      </c>
      <c r="L85" s="186" t="s">
        <v>20</v>
      </c>
      <c r="M85" s="186" t="s">
        <v>20</v>
      </c>
      <c r="N85" s="186" t="s">
        <v>20</v>
      </c>
      <c r="O85" s="186" t="s">
        <v>20</v>
      </c>
      <c r="P85" s="186" t="s">
        <v>20</v>
      </c>
      <c r="Q85" s="186" t="s">
        <v>20</v>
      </c>
      <c r="R85" s="186" t="s">
        <v>20</v>
      </c>
    </row>
    <row r="86" spans="1:18" s="47" customFormat="1" ht="15.75">
      <c r="A86" s="59"/>
      <c r="B86" s="54" t="s">
        <v>197</v>
      </c>
      <c r="C86" s="193" t="s">
        <v>280</v>
      </c>
      <c r="D86" s="60"/>
      <c r="E86" s="185"/>
      <c r="F86" s="185" t="s">
        <v>8</v>
      </c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</row>
    <row r="87" spans="1:18" s="47" customFormat="1" ht="15.75">
      <c r="A87" s="59" t="s">
        <v>13</v>
      </c>
      <c r="B87" s="261" t="s">
        <v>353</v>
      </c>
      <c r="C87" s="193" t="s">
        <v>354</v>
      </c>
      <c r="D87" s="60">
        <v>80000</v>
      </c>
      <c r="E87" s="185" t="s">
        <v>8</v>
      </c>
      <c r="F87" s="185" t="s">
        <v>81</v>
      </c>
      <c r="G87" s="185"/>
      <c r="H87" s="185"/>
      <c r="I87" s="185"/>
      <c r="J87" s="186" t="s">
        <v>20</v>
      </c>
      <c r="K87" s="186" t="s">
        <v>20</v>
      </c>
      <c r="L87" s="186" t="s">
        <v>20</v>
      </c>
      <c r="M87" s="186" t="s">
        <v>20</v>
      </c>
      <c r="N87" s="186" t="s">
        <v>20</v>
      </c>
      <c r="O87" s="186" t="s">
        <v>20</v>
      </c>
      <c r="P87" s="186" t="s">
        <v>20</v>
      </c>
      <c r="Q87" s="186" t="s">
        <v>20</v>
      </c>
      <c r="R87" s="185"/>
    </row>
    <row r="88" spans="1:18" s="47" customFormat="1" ht="15.75">
      <c r="A88" s="59"/>
      <c r="B88" s="261" t="s">
        <v>132</v>
      </c>
      <c r="C88" s="193" t="s">
        <v>132</v>
      </c>
      <c r="D88" s="60"/>
      <c r="E88" s="185"/>
      <c r="F88" s="185" t="s">
        <v>8</v>
      </c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</row>
    <row r="89" spans="1:18" s="47" customFormat="1" ht="15.75">
      <c r="A89" s="34"/>
      <c r="B89" s="54" t="s">
        <v>332</v>
      </c>
      <c r="C89" s="35"/>
      <c r="D89" s="36"/>
      <c r="E89" s="36"/>
      <c r="F89" s="36" t="s">
        <v>19</v>
      </c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</row>
    <row r="90" spans="1:18" s="32" customFormat="1" ht="15.75">
      <c r="A90" s="218"/>
      <c r="B90" s="219"/>
      <c r="C90" s="219"/>
      <c r="D90" s="220"/>
      <c r="E90" s="220"/>
      <c r="F90" s="220" t="s">
        <v>19</v>
      </c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</row>
    <row r="91" spans="1:18" s="32" customFormat="1" ht="15.75">
      <c r="A91" s="22"/>
      <c r="B91" s="23"/>
      <c r="C91" s="23"/>
      <c r="D91" s="24"/>
      <c r="E91" s="24"/>
      <c r="F91" s="24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</row>
    <row r="92" spans="1:18" s="32" customFormat="1" ht="15.75">
      <c r="A92" s="22"/>
      <c r="B92" s="23"/>
      <c r="C92" s="23"/>
      <c r="D92" s="24"/>
      <c r="E92" s="24"/>
      <c r="F92" s="24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</row>
    <row r="93" spans="1:18" s="32" customFormat="1" ht="15.75">
      <c r="A93" s="22"/>
      <c r="B93" s="23"/>
      <c r="C93" s="23"/>
      <c r="D93" s="24"/>
      <c r="E93" s="24"/>
      <c r="F93" s="24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</row>
    <row r="94" spans="1:18" s="32" customFormat="1" ht="2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s="32" customFormat="1" ht="20.25">
      <c r="A95" s="2" t="s">
        <v>19</v>
      </c>
      <c r="B95" s="18" t="s">
        <v>129</v>
      </c>
      <c r="C95" s="12"/>
      <c r="D95" s="10">
        <f>SUM(D99:D102)</f>
        <v>50000</v>
      </c>
      <c r="E95" s="8">
        <v>1</v>
      </c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</row>
    <row r="96" spans="1:18" s="32" customFormat="1" ht="15.75">
      <c r="A96" s="1"/>
      <c r="B96" s="52"/>
      <c r="C96" s="40"/>
      <c r="D96" s="24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</row>
    <row r="97" spans="1:18" s="32" customFormat="1" ht="15.75">
      <c r="A97" s="26" t="s">
        <v>22</v>
      </c>
      <c r="B97" s="342" t="s">
        <v>23</v>
      </c>
      <c r="C97" s="342" t="s">
        <v>126</v>
      </c>
      <c r="D97" s="344" t="s">
        <v>5</v>
      </c>
      <c r="E97" s="342" t="s">
        <v>24</v>
      </c>
      <c r="F97" s="27" t="s">
        <v>25</v>
      </c>
      <c r="G97" s="339" t="s">
        <v>214</v>
      </c>
      <c r="H97" s="340"/>
      <c r="I97" s="341"/>
      <c r="J97" s="339">
        <f>J76</f>
        <v>0</v>
      </c>
      <c r="K97" s="340"/>
      <c r="L97" s="340"/>
      <c r="M97" s="340"/>
      <c r="N97" s="340"/>
      <c r="O97" s="340"/>
      <c r="P97" s="340"/>
      <c r="Q97" s="340"/>
      <c r="R97" s="341"/>
    </row>
    <row r="98" spans="1:18" s="32" customFormat="1" ht="21">
      <c r="A98" s="29" t="s">
        <v>26</v>
      </c>
      <c r="B98" s="343"/>
      <c r="C98" s="343"/>
      <c r="D98" s="345"/>
      <c r="E98" s="343"/>
      <c r="F98" s="30" t="s">
        <v>27</v>
      </c>
      <c r="G98" s="31" t="s">
        <v>28</v>
      </c>
      <c r="H98" s="31" t="s">
        <v>29</v>
      </c>
      <c r="I98" s="31" t="s">
        <v>30</v>
      </c>
      <c r="J98" s="31" t="s">
        <v>31</v>
      </c>
      <c r="K98" s="31" t="s">
        <v>32</v>
      </c>
      <c r="L98" s="31" t="s">
        <v>33</v>
      </c>
      <c r="M98" s="31" t="s">
        <v>34</v>
      </c>
      <c r="N98" s="31" t="s">
        <v>35</v>
      </c>
      <c r="O98" s="31" t="s">
        <v>36</v>
      </c>
      <c r="P98" s="31" t="s">
        <v>37</v>
      </c>
      <c r="Q98" s="31" t="s">
        <v>38</v>
      </c>
      <c r="R98" s="31" t="s">
        <v>39</v>
      </c>
    </row>
    <row r="99" spans="1:18" s="32" customFormat="1" ht="15.75">
      <c r="A99" s="50" t="s">
        <v>7</v>
      </c>
      <c r="B99" s="54" t="s">
        <v>307</v>
      </c>
      <c r="C99" s="188" t="s">
        <v>347</v>
      </c>
      <c r="D99" s="55">
        <v>50000</v>
      </c>
      <c r="E99" s="49" t="s">
        <v>8</v>
      </c>
      <c r="F99" s="51" t="s">
        <v>96</v>
      </c>
      <c r="G99" s="186" t="s">
        <v>20</v>
      </c>
      <c r="H99" s="186" t="s">
        <v>20</v>
      </c>
      <c r="I99" s="186" t="s">
        <v>20</v>
      </c>
      <c r="J99" s="186" t="s">
        <v>20</v>
      </c>
      <c r="K99" s="186" t="s">
        <v>20</v>
      </c>
      <c r="L99" s="186" t="s">
        <v>20</v>
      </c>
      <c r="M99" s="186" t="s">
        <v>20</v>
      </c>
      <c r="N99" s="186" t="s">
        <v>20</v>
      </c>
      <c r="O99" s="186" t="s">
        <v>20</v>
      </c>
      <c r="P99" s="186" t="s">
        <v>20</v>
      </c>
      <c r="Q99" s="186" t="s">
        <v>20</v>
      </c>
      <c r="R99" s="186" t="s">
        <v>20</v>
      </c>
    </row>
    <row r="100" spans="1:18" s="32" customFormat="1" ht="15.75">
      <c r="A100" s="50"/>
      <c r="B100" s="54" t="s">
        <v>346</v>
      </c>
      <c r="C100" s="188" t="s">
        <v>348</v>
      </c>
      <c r="D100" s="55"/>
      <c r="E100" s="51"/>
      <c r="F100" s="51" t="s">
        <v>8</v>
      </c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</row>
    <row r="101" spans="1:18" s="32" customFormat="1" ht="15.75">
      <c r="A101" s="34"/>
      <c r="B101" s="35" t="s">
        <v>313</v>
      </c>
      <c r="C101" s="56" t="s">
        <v>308</v>
      </c>
      <c r="D101" s="36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</row>
    <row r="102" spans="1:18" s="47" customFormat="1" ht="15.75">
      <c r="A102" s="34"/>
      <c r="B102" s="35"/>
      <c r="C102" s="56"/>
      <c r="D102" s="36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</row>
    <row r="103" spans="1:18" s="47" customFormat="1" ht="15.75">
      <c r="A103" s="22"/>
      <c r="B103" s="23"/>
      <c r="C103" s="40"/>
      <c r="D103" s="24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</row>
    <row r="104" spans="1:18" s="47" customFormat="1" ht="15.75">
      <c r="A104" s="22"/>
      <c r="B104" s="23"/>
      <c r="C104" s="40"/>
      <c r="D104" s="24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</row>
    <row r="105" spans="1:18" s="47" customFormat="1" ht="15.75">
      <c r="A105" s="22"/>
      <c r="B105" s="23"/>
      <c r="C105" s="40"/>
      <c r="D105" s="24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</row>
    <row r="106" spans="1:18" s="47" customFormat="1" ht="15.75">
      <c r="A106" s="22"/>
      <c r="B106" s="23"/>
      <c r="C106" s="40"/>
      <c r="D106" s="24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</row>
    <row r="107" spans="1:18" s="47" customFormat="1" ht="15.75">
      <c r="A107" s="22"/>
      <c r="B107" s="23"/>
      <c r="C107" s="40"/>
      <c r="D107" s="24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</row>
    <row r="108" spans="1:18" s="47" customFormat="1" ht="15.75">
      <c r="A108" s="22"/>
      <c r="B108" s="23"/>
      <c r="C108" s="40"/>
      <c r="D108" s="24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</row>
    <row r="109" spans="1:18" s="47" customFormat="1" ht="15.75">
      <c r="A109" s="22"/>
      <c r="B109" s="23"/>
      <c r="C109" s="40"/>
      <c r="D109" s="24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</row>
    <row r="110" spans="1:18" s="47" customFormat="1" ht="15.75">
      <c r="A110" s="22"/>
      <c r="B110" s="23"/>
      <c r="C110" s="40"/>
      <c r="D110" s="24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</row>
    <row r="111" spans="1:18" s="47" customFormat="1" ht="15.75">
      <c r="A111" s="22"/>
      <c r="B111" s="23"/>
      <c r="C111" s="40"/>
      <c r="D111" s="24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</row>
    <row r="112" spans="1:18" s="47" customFormat="1" ht="15.75">
      <c r="A112" s="22"/>
      <c r="B112" s="23"/>
      <c r="C112" s="40"/>
      <c r="D112" s="24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</row>
    <row r="113" spans="1:18" s="47" customFormat="1" ht="15.75">
      <c r="A113" s="22"/>
      <c r="B113" s="23"/>
      <c r="C113" s="40"/>
      <c r="D113" s="24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</row>
    <row r="114" spans="1:18" s="47" customFormat="1" ht="15.75">
      <c r="A114" s="22"/>
      <c r="B114" s="23"/>
      <c r="C114" s="40"/>
      <c r="D114" s="24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</row>
    <row r="115" spans="1:18" s="47" customFormat="1" ht="15.75">
      <c r="A115" s="22"/>
      <c r="B115" s="23"/>
      <c r="C115" s="40"/>
      <c r="D115" s="24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</row>
    <row r="116" spans="1:18" s="47" customFormat="1" ht="15.75">
      <c r="A116" s="22"/>
      <c r="B116" s="23"/>
      <c r="C116" s="40"/>
      <c r="D116" s="24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</row>
    <row r="117" spans="1:18" s="47" customFormat="1" ht="15.75">
      <c r="A117" s="22"/>
      <c r="B117" s="23"/>
      <c r="C117" s="40"/>
      <c r="D117" s="24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</row>
    <row r="118" spans="1:18" s="47" customFormat="1" ht="15.75" customHeight="1">
      <c r="A118" s="22"/>
      <c r="B118" s="23"/>
      <c r="C118" s="40"/>
      <c r="D118" s="24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</row>
    <row r="119" spans="1:18" s="47" customFormat="1" ht="20.25">
      <c r="A119" s="2" t="s">
        <v>19</v>
      </c>
      <c r="B119" s="18" t="s">
        <v>68</v>
      </c>
      <c r="C119" s="12"/>
      <c r="D119" s="150">
        <f>SUM(D123:D139)</f>
        <v>3199040</v>
      </c>
      <c r="E119" s="8">
        <v>7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</row>
    <row r="120" spans="1:18" s="47" customFormat="1" ht="15.75" customHeight="1">
      <c r="A120" s="1"/>
      <c r="B120" s="52"/>
      <c r="C120" s="40"/>
      <c r="D120" s="24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</row>
    <row r="121" spans="1:18" s="47" customFormat="1" ht="15.75">
      <c r="A121" s="26" t="s">
        <v>22</v>
      </c>
      <c r="B121" s="342" t="s">
        <v>23</v>
      </c>
      <c r="C121" s="342" t="s">
        <v>126</v>
      </c>
      <c r="D121" s="344" t="s">
        <v>5</v>
      </c>
      <c r="E121" s="342" t="s">
        <v>24</v>
      </c>
      <c r="F121" s="27" t="s">
        <v>25</v>
      </c>
      <c r="G121" s="339" t="s">
        <v>214</v>
      </c>
      <c r="H121" s="340"/>
      <c r="I121" s="341"/>
      <c r="J121" s="339">
        <f>J113</f>
        <v>0</v>
      </c>
      <c r="K121" s="340"/>
      <c r="L121" s="340"/>
      <c r="M121" s="340"/>
      <c r="N121" s="340"/>
      <c r="O121" s="340"/>
      <c r="P121" s="340"/>
      <c r="Q121" s="340"/>
      <c r="R121" s="341"/>
    </row>
    <row r="122" spans="1:18" s="47" customFormat="1" ht="15.75" customHeight="1">
      <c r="A122" s="29" t="s">
        <v>26</v>
      </c>
      <c r="B122" s="343"/>
      <c r="C122" s="343"/>
      <c r="D122" s="345"/>
      <c r="E122" s="343"/>
      <c r="F122" s="30" t="s">
        <v>27</v>
      </c>
      <c r="G122" s="31" t="s">
        <v>28</v>
      </c>
      <c r="H122" s="31" t="s">
        <v>29</v>
      </c>
      <c r="I122" s="31" t="s">
        <v>30</v>
      </c>
      <c r="J122" s="31" t="s">
        <v>31</v>
      </c>
      <c r="K122" s="31" t="s">
        <v>32</v>
      </c>
      <c r="L122" s="31" t="s">
        <v>33</v>
      </c>
      <c r="M122" s="31" t="s">
        <v>34</v>
      </c>
      <c r="N122" s="31" t="s">
        <v>35</v>
      </c>
      <c r="O122" s="31" t="s">
        <v>36</v>
      </c>
      <c r="P122" s="31" t="s">
        <v>37</v>
      </c>
      <c r="Q122" s="31" t="s">
        <v>38</v>
      </c>
      <c r="R122" s="31" t="s">
        <v>39</v>
      </c>
    </row>
    <row r="123" spans="1:18" s="42" customFormat="1" ht="15.75">
      <c r="A123" s="48" t="s">
        <v>7</v>
      </c>
      <c r="B123" s="252" t="s">
        <v>146</v>
      </c>
      <c r="C123" s="159" t="s">
        <v>147</v>
      </c>
      <c r="D123" s="53">
        <v>1512000</v>
      </c>
      <c r="E123" s="185" t="s">
        <v>86</v>
      </c>
      <c r="F123" s="49" t="s">
        <v>87</v>
      </c>
      <c r="G123" s="160" t="s">
        <v>20</v>
      </c>
      <c r="H123" s="160" t="s">
        <v>20</v>
      </c>
      <c r="I123" s="160" t="s">
        <v>20</v>
      </c>
      <c r="J123" s="160" t="s">
        <v>20</v>
      </c>
      <c r="K123" s="160" t="s">
        <v>20</v>
      </c>
      <c r="L123" s="160" t="s">
        <v>20</v>
      </c>
      <c r="M123" s="160" t="s">
        <v>20</v>
      </c>
      <c r="N123" s="160" t="s">
        <v>20</v>
      </c>
      <c r="O123" s="160" t="s">
        <v>20</v>
      </c>
      <c r="P123" s="160" t="s">
        <v>20</v>
      </c>
      <c r="Q123" s="160" t="s">
        <v>20</v>
      </c>
      <c r="R123" s="160" t="s">
        <v>20</v>
      </c>
    </row>
    <row r="124" spans="1:18" s="42" customFormat="1" ht="15.75">
      <c r="A124" s="50"/>
      <c r="B124" s="61" t="s">
        <v>208</v>
      </c>
      <c r="C124" s="188" t="s">
        <v>148</v>
      </c>
      <c r="D124" s="54"/>
      <c r="E124" s="185" t="s">
        <v>19</v>
      </c>
      <c r="F124" s="51" t="s">
        <v>8</v>
      </c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186"/>
      <c r="R124" s="57"/>
    </row>
    <row r="125" spans="1:18" s="32" customFormat="1" ht="15.75">
      <c r="A125" s="50" t="s">
        <v>10</v>
      </c>
      <c r="B125" s="54" t="s">
        <v>59</v>
      </c>
      <c r="C125" s="188" t="s">
        <v>142</v>
      </c>
      <c r="D125" s="55">
        <v>581200</v>
      </c>
      <c r="E125" s="51" t="s">
        <v>92</v>
      </c>
      <c r="F125" s="51" t="s">
        <v>87</v>
      </c>
      <c r="G125" s="186" t="s">
        <v>20</v>
      </c>
      <c r="H125" s="186" t="s">
        <v>20</v>
      </c>
      <c r="I125" s="186" t="s">
        <v>20</v>
      </c>
      <c r="J125" s="186" t="s">
        <v>20</v>
      </c>
      <c r="K125" s="186" t="s">
        <v>20</v>
      </c>
      <c r="L125" s="186" t="s">
        <v>20</v>
      </c>
      <c r="M125" s="186" t="s">
        <v>20</v>
      </c>
      <c r="N125" s="186" t="s">
        <v>20</v>
      </c>
      <c r="O125" s="186" t="s">
        <v>20</v>
      </c>
      <c r="P125" s="186" t="s">
        <v>20</v>
      </c>
      <c r="Q125" s="186" t="s">
        <v>20</v>
      </c>
      <c r="R125" s="186" t="s">
        <v>20</v>
      </c>
    </row>
    <row r="126" spans="1:18" s="32" customFormat="1" ht="15.75">
      <c r="A126" s="50"/>
      <c r="B126" s="262" t="s">
        <v>58</v>
      </c>
      <c r="C126" s="188" t="s">
        <v>58</v>
      </c>
      <c r="D126" s="54"/>
      <c r="E126" s="51"/>
      <c r="F126" s="51" t="s">
        <v>8</v>
      </c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7"/>
    </row>
    <row r="127" spans="1:18" s="32" customFormat="1" ht="15.75">
      <c r="A127" s="50"/>
      <c r="B127" s="54" t="s">
        <v>191</v>
      </c>
      <c r="C127" s="188"/>
      <c r="D127" s="54"/>
      <c r="E127" s="185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7"/>
    </row>
    <row r="128" spans="1:18" s="32" customFormat="1" ht="15.75">
      <c r="A128" s="50" t="s">
        <v>11</v>
      </c>
      <c r="B128" s="54" t="s">
        <v>144</v>
      </c>
      <c r="C128" s="188" t="s">
        <v>145</v>
      </c>
      <c r="D128" s="55">
        <v>934840</v>
      </c>
      <c r="E128" s="185" t="s">
        <v>85</v>
      </c>
      <c r="F128" s="51" t="s">
        <v>87</v>
      </c>
      <c r="G128" s="186" t="s">
        <v>20</v>
      </c>
      <c r="H128" s="186" t="s">
        <v>20</v>
      </c>
      <c r="I128" s="186" t="s">
        <v>20</v>
      </c>
      <c r="J128" s="186" t="s">
        <v>20</v>
      </c>
      <c r="K128" s="186" t="s">
        <v>20</v>
      </c>
      <c r="L128" s="186" t="s">
        <v>20</v>
      </c>
      <c r="M128" s="186" t="s">
        <v>20</v>
      </c>
      <c r="N128" s="186" t="s">
        <v>20</v>
      </c>
      <c r="O128" s="186" t="s">
        <v>20</v>
      </c>
      <c r="P128" s="186" t="s">
        <v>20</v>
      </c>
      <c r="Q128" s="186" t="s">
        <v>20</v>
      </c>
      <c r="R128" s="186" t="s">
        <v>20</v>
      </c>
    </row>
    <row r="129" spans="1:18" s="32" customFormat="1" ht="15.75">
      <c r="A129" s="50"/>
      <c r="B129" s="54" t="s">
        <v>189</v>
      </c>
      <c r="C129" s="188" t="s">
        <v>143</v>
      </c>
      <c r="D129" s="54"/>
      <c r="E129" s="185" t="s">
        <v>93</v>
      </c>
      <c r="F129" s="51" t="s">
        <v>8</v>
      </c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7"/>
    </row>
    <row r="130" spans="1:18" s="32" customFormat="1" ht="15.75">
      <c r="A130" s="50" t="s">
        <v>13</v>
      </c>
      <c r="B130" s="262" t="s">
        <v>270</v>
      </c>
      <c r="C130" s="188" t="s">
        <v>271</v>
      </c>
      <c r="D130" s="55">
        <v>10000</v>
      </c>
      <c r="E130" s="51" t="s">
        <v>58</v>
      </c>
      <c r="F130" s="51" t="s">
        <v>87</v>
      </c>
      <c r="G130" s="186" t="s">
        <v>20</v>
      </c>
      <c r="H130" s="186" t="s">
        <v>20</v>
      </c>
      <c r="I130" s="186" t="s">
        <v>20</v>
      </c>
      <c r="J130" s="186" t="s">
        <v>20</v>
      </c>
      <c r="K130" s="186" t="s">
        <v>20</v>
      </c>
      <c r="L130" s="186" t="s">
        <v>20</v>
      </c>
      <c r="M130" s="186" t="s">
        <v>20</v>
      </c>
      <c r="N130" s="186" t="s">
        <v>20</v>
      </c>
      <c r="O130" s="186" t="s">
        <v>20</v>
      </c>
      <c r="P130" s="186" t="s">
        <v>20</v>
      </c>
      <c r="Q130" s="186" t="s">
        <v>20</v>
      </c>
      <c r="R130" s="186" t="s">
        <v>20</v>
      </c>
    </row>
    <row r="131" spans="1:18" s="32" customFormat="1" ht="15.75">
      <c r="A131" s="50"/>
      <c r="B131" s="54" t="s">
        <v>189</v>
      </c>
      <c r="C131" s="58"/>
      <c r="D131" s="54"/>
      <c r="E131" s="188"/>
      <c r="F131" s="51" t="s">
        <v>8</v>
      </c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7"/>
    </row>
    <row r="132" spans="1:18" s="32" customFormat="1" ht="15.75">
      <c r="A132" s="59" t="s">
        <v>14</v>
      </c>
      <c r="B132" s="262" t="s">
        <v>84</v>
      </c>
      <c r="C132" s="193" t="s">
        <v>263</v>
      </c>
      <c r="D132" s="60">
        <v>56000</v>
      </c>
      <c r="E132" s="185" t="s">
        <v>85</v>
      </c>
      <c r="F132" s="185" t="s">
        <v>87</v>
      </c>
      <c r="G132" s="185"/>
      <c r="H132" s="185"/>
      <c r="I132" s="185"/>
      <c r="J132" s="186" t="s">
        <v>20</v>
      </c>
      <c r="K132" s="185"/>
      <c r="L132" s="185"/>
      <c r="M132" s="185"/>
      <c r="N132" s="185"/>
      <c r="O132" s="185"/>
      <c r="P132" s="185"/>
      <c r="Q132" s="185"/>
      <c r="R132" s="187"/>
    </row>
    <row r="133" spans="1:18" ht="15.75">
      <c r="A133" s="59"/>
      <c r="B133" s="54" t="s">
        <v>358</v>
      </c>
      <c r="C133" s="193"/>
      <c r="D133" s="60"/>
      <c r="E133" s="185" t="s">
        <v>93</v>
      </c>
      <c r="F133" s="185" t="s">
        <v>8</v>
      </c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7"/>
    </row>
    <row r="134" spans="1:18" ht="15.75">
      <c r="A134" s="59" t="s">
        <v>15</v>
      </c>
      <c r="B134" s="23" t="s">
        <v>357</v>
      </c>
      <c r="C134" s="193" t="s">
        <v>264</v>
      </c>
      <c r="D134" s="60">
        <v>5000</v>
      </c>
      <c r="E134" s="185" t="s">
        <v>93</v>
      </c>
      <c r="F134" s="185" t="s">
        <v>87</v>
      </c>
      <c r="G134" s="185"/>
      <c r="H134" s="185"/>
      <c r="I134" s="185"/>
      <c r="J134" s="185"/>
      <c r="K134" s="185"/>
      <c r="L134" s="185"/>
      <c r="M134" s="186" t="s">
        <v>20</v>
      </c>
      <c r="N134" s="186" t="s">
        <v>20</v>
      </c>
      <c r="O134" s="186" t="s">
        <v>20</v>
      </c>
      <c r="P134" s="185"/>
      <c r="Q134" s="185"/>
      <c r="R134" s="187"/>
    </row>
    <row r="135" spans="1:18" s="16" customFormat="1" ht="20.25">
      <c r="A135" s="59"/>
      <c r="B135" s="54" t="s">
        <v>358</v>
      </c>
      <c r="C135" s="193" t="s">
        <v>265</v>
      </c>
      <c r="D135" s="60"/>
      <c r="E135" s="185"/>
      <c r="F135" s="185" t="s">
        <v>8</v>
      </c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  <c r="R135" s="187"/>
    </row>
    <row r="136" spans="1:18" ht="15.75">
      <c r="A136" s="59" t="s">
        <v>17</v>
      </c>
      <c r="B136" s="23" t="s">
        <v>88</v>
      </c>
      <c r="C136" s="193" t="s">
        <v>90</v>
      </c>
      <c r="D136" s="60">
        <v>100000</v>
      </c>
      <c r="E136" s="185" t="s">
        <v>40</v>
      </c>
      <c r="F136" s="185" t="s">
        <v>87</v>
      </c>
      <c r="G136" s="186" t="s">
        <v>20</v>
      </c>
      <c r="H136" s="186" t="s">
        <v>20</v>
      </c>
      <c r="I136" s="186" t="s">
        <v>20</v>
      </c>
      <c r="J136" s="186" t="s">
        <v>20</v>
      </c>
      <c r="K136" s="186" t="s">
        <v>20</v>
      </c>
      <c r="L136" s="186" t="s">
        <v>20</v>
      </c>
      <c r="M136" s="186" t="s">
        <v>20</v>
      </c>
      <c r="N136" s="186" t="s">
        <v>20</v>
      </c>
      <c r="O136" s="186" t="s">
        <v>20</v>
      </c>
      <c r="P136" s="186" t="s">
        <v>20</v>
      </c>
      <c r="Q136" s="186" t="s">
        <v>20</v>
      </c>
      <c r="R136" s="186" t="s">
        <v>20</v>
      </c>
    </row>
    <row r="137" spans="1:18" s="28" customFormat="1" ht="15.75">
      <c r="A137" s="59"/>
      <c r="B137" s="259" t="s">
        <v>89</v>
      </c>
      <c r="C137" s="193" t="s">
        <v>91</v>
      </c>
      <c r="D137" s="60"/>
      <c r="E137" s="185"/>
      <c r="F137" s="185" t="s">
        <v>8</v>
      </c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  <c r="R137" s="187"/>
    </row>
    <row r="138" spans="1:18" s="28" customFormat="1" ht="18.75" customHeight="1">
      <c r="A138" s="34"/>
      <c r="B138" s="35" t="s">
        <v>191</v>
      </c>
      <c r="C138" s="56"/>
      <c r="D138" s="35"/>
      <c r="E138" s="56"/>
      <c r="F138" s="56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8"/>
    </row>
    <row r="139" spans="1:18" s="47" customFormat="1" ht="15.75">
      <c r="A139" s="218"/>
      <c r="B139" s="219"/>
      <c r="C139" s="228"/>
      <c r="D139" s="219"/>
      <c r="E139" s="228"/>
      <c r="F139" s="228"/>
      <c r="G139" s="221"/>
      <c r="H139" s="221"/>
      <c r="I139" s="221"/>
      <c r="J139" s="221"/>
      <c r="K139" s="221"/>
      <c r="L139" s="221"/>
      <c r="M139" s="221"/>
      <c r="N139" s="221"/>
      <c r="O139" s="221"/>
      <c r="P139" s="221"/>
      <c r="Q139" s="221"/>
      <c r="R139" s="222"/>
    </row>
    <row r="140" spans="1:18" s="47" customFormat="1" ht="15.75">
      <c r="A140" s="22"/>
      <c r="B140" s="23"/>
      <c r="C140" s="40"/>
      <c r="D140" s="23"/>
      <c r="E140" s="40"/>
      <c r="F140" s="40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</row>
    <row r="141" spans="1:18" s="47" customFormat="1" ht="15.75">
      <c r="A141" s="22"/>
      <c r="B141" s="23"/>
      <c r="C141" s="40"/>
      <c r="D141" s="23"/>
      <c r="E141" s="40"/>
      <c r="F141" s="40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</row>
    <row r="142" spans="1:18" s="47" customFormat="1" ht="15.75">
      <c r="A142" s="22"/>
      <c r="B142" s="23"/>
      <c r="C142" s="40"/>
      <c r="D142" s="23"/>
      <c r="E142" s="40"/>
      <c r="F142" s="40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</row>
    <row r="143" spans="1:18" s="47" customFormat="1" ht="15.75">
      <c r="A143" s="22"/>
      <c r="B143" s="23"/>
      <c r="C143" s="40"/>
      <c r="D143" s="23"/>
      <c r="E143" s="40"/>
      <c r="F143" s="40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</row>
    <row r="144" spans="1:18" s="47" customFormat="1" ht="15.75">
      <c r="A144" s="22"/>
      <c r="B144" s="23"/>
      <c r="C144" s="40"/>
      <c r="D144" s="23"/>
      <c r="E144" s="40"/>
      <c r="F144" s="40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</row>
    <row r="145" spans="1:18" s="47" customFormat="1" ht="15.75">
      <c r="A145" s="22"/>
      <c r="B145" s="23"/>
      <c r="C145" s="40"/>
      <c r="D145" s="23"/>
      <c r="E145" s="40"/>
      <c r="F145" s="40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</row>
    <row r="146" spans="1:18" s="47" customFormat="1" ht="15.75">
      <c r="A146" s="22"/>
      <c r="B146" s="23"/>
      <c r="C146" s="40"/>
      <c r="D146" s="23"/>
      <c r="E146" s="40"/>
      <c r="F146" s="40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</row>
    <row r="147" spans="1:18" s="47" customFormat="1" ht="15.75">
      <c r="A147" s="22"/>
      <c r="B147" s="23"/>
      <c r="C147" s="40"/>
      <c r="D147" s="23"/>
      <c r="E147" s="40"/>
      <c r="F147" s="40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</row>
    <row r="148" spans="1:18" s="47" customFormat="1" ht="15.75">
      <c r="A148" s="22"/>
      <c r="B148" s="23"/>
      <c r="C148" s="40"/>
      <c r="D148" s="23"/>
      <c r="E148" s="40"/>
      <c r="F148" s="40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</row>
    <row r="149" spans="1:18" s="47" customFormat="1" ht="15.75">
      <c r="A149" s="22"/>
      <c r="B149" s="23"/>
      <c r="C149" s="40"/>
      <c r="D149" s="23"/>
      <c r="E149" s="40"/>
      <c r="F149" s="40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</row>
    <row r="150" spans="1:18" s="47" customFormat="1" ht="15.75">
      <c r="A150" s="22"/>
      <c r="B150" s="23"/>
      <c r="C150" s="40"/>
      <c r="D150" s="23"/>
      <c r="E150" s="40"/>
      <c r="F150" s="40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</row>
    <row r="151" spans="1:18" s="47" customFormat="1" ht="15.75">
      <c r="A151" s="22"/>
      <c r="B151" s="23"/>
      <c r="C151" s="40"/>
      <c r="D151" s="23"/>
      <c r="E151" s="40"/>
      <c r="F151" s="40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</row>
    <row r="152" spans="1:18" s="47" customFormat="1" ht="15.75">
      <c r="A152" s="22"/>
      <c r="B152" s="23"/>
      <c r="C152" s="40"/>
      <c r="D152" s="23"/>
      <c r="E152" s="40"/>
      <c r="F152" s="40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</row>
    <row r="153" spans="1:18" s="47" customFormat="1" ht="15.75" customHeight="1">
      <c r="A153" s="22"/>
      <c r="B153" s="23"/>
      <c r="C153" s="40"/>
      <c r="D153" s="23"/>
      <c r="E153" s="40"/>
      <c r="F153" s="40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</row>
    <row r="154" spans="1:18" s="42" customFormat="1" ht="20.25">
      <c r="A154" s="2" t="s">
        <v>19</v>
      </c>
      <c r="B154" s="18" t="s">
        <v>69</v>
      </c>
      <c r="C154" s="12"/>
      <c r="D154" s="10">
        <f>SUM(D158:D169)</f>
        <v>582500</v>
      </c>
      <c r="E154" s="8">
        <v>4</v>
      </c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</row>
    <row r="155" spans="1:18" s="32" customFormat="1" ht="15.75">
      <c r="A155" s="1"/>
      <c r="B155" s="52"/>
      <c r="C155" s="40"/>
      <c r="D155" s="24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</row>
    <row r="156" spans="1:18" s="32" customFormat="1" ht="15.75">
      <c r="A156" s="26" t="s">
        <v>22</v>
      </c>
      <c r="B156" s="342" t="s">
        <v>23</v>
      </c>
      <c r="C156" s="342" t="s">
        <v>126</v>
      </c>
      <c r="D156" s="344" t="s">
        <v>5</v>
      </c>
      <c r="E156" s="342" t="s">
        <v>24</v>
      </c>
      <c r="F156" s="27" t="s">
        <v>25</v>
      </c>
      <c r="G156" s="339" t="s">
        <v>214</v>
      </c>
      <c r="H156" s="340"/>
      <c r="I156" s="341"/>
      <c r="J156" s="339" t="str">
        <f>J132</f>
        <v>/</v>
      </c>
      <c r="K156" s="340"/>
      <c r="L156" s="340"/>
      <c r="M156" s="340"/>
      <c r="N156" s="340"/>
      <c r="O156" s="340"/>
      <c r="P156" s="340"/>
      <c r="Q156" s="340"/>
      <c r="R156" s="341"/>
    </row>
    <row r="157" spans="1:18" s="32" customFormat="1" ht="21">
      <c r="A157" s="29" t="s">
        <v>26</v>
      </c>
      <c r="B157" s="343"/>
      <c r="C157" s="343"/>
      <c r="D157" s="345"/>
      <c r="E157" s="343"/>
      <c r="F157" s="30" t="s">
        <v>27</v>
      </c>
      <c r="G157" s="31" t="s">
        <v>28</v>
      </c>
      <c r="H157" s="31" t="s">
        <v>29</v>
      </c>
      <c r="I157" s="31" t="s">
        <v>30</v>
      </c>
      <c r="J157" s="31" t="s">
        <v>31</v>
      </c>
      <c r="K157" s="31" t="s">
        <v>32</v>
      </c>
      <c r="L157" s="31" t="s">
        <v>33</v>
      </c>
      <c r="M157" s="31" t="s">
        <v>34</v>
      </c>
      <c r="N157" s="31" t="s">
        <v>35</v>
      </c>
      <c r="O157" s="31" t="s">
        <v>36</v>
      </c>
      <c r="P157" s="31" t="s">
        <v>37</v>
      </c>
      <c r="Q157" s="31" t="s">
        <v>38</v>
      </c>
      <c r="R157" s="31" t="s">
        <v>39</v>
      </c>
    </row>
    <row r="158" spans="1:18" s="32" customFormat="1" ht="15.75">
      <c r="A158" s="197" t="s">
        <v>7</v>
      </c>
      <c r="B158" s="263" t="s">
        <v>219</v>
      </c>
      <c r="C158" s="263" t="s">
        <v>220</v>
      </c>
      <c r="D158" s="264">
        <v>20000</v>
      </c>
      <c r="E158" s="51" t="s">
        <v>8</v>
      </c>
      <c r="F158" s="49" t="s">
        <v>81</v>
      </c>
      <c r="G158" s="265"/>
      <c r="H158" s="265"/>
      <c r="I158" s="265"/>
      <c r="J158" s="266"/>
      <c r="K158" s="186" t="s">
        <v>20</v>
      </c>
      <c r="L158" s="186" t="s">
        <v>20</v>
      </c>
      <c r="M158" s="186" t="s">
        <v>20</v>
      </c>
      <c r="N158" s="186" t="s">
        <v>20</v>
      </c>
      <c r="O158" s="186" t="s">
        <v>20</v>
      </c>
      <c r="P158" s="186" t="s">
        <v>20</v>
      </c>
      <c r="Q158" s="186" t="s">
        <v>20</v>
      </c>
      <c r="R158" s="265"/>
    </row>
    <row r="159" spans="1:18" s="32" customFormat="1" ht="15.75">
      <c r="A159" s="29"/>
      <c r="B159" s="61" t="s">
        <v>217</v>
      </c>
      <c r="C159" s="267" t="s">
        <v>221</v>
      </c>
      <c r="D159" s="249"/>
      <c r="E159" s="248"/>
      <c r="F159" s="37" t="s">
        <v>8</v>
      </c>
      <c r="G159" s="31"/>
      <c r="H159" s="31"/>
      <c r="I159" s="31"/>
      <c r="J159" s="268"/>
      <c r="K159" s="268"/>
      <c r="L159" s="268"/>
      <c r="M159" s="268"/>
      <c r="N159" s="268"/>
      <c r="O159" s="268"/>
      <c r="P159" s="268"/>
      <c r="Q159" s="268"/>
      <c r="R159" s="31"/>
    </row>
    <row r="160" spans="1:18" s="32" customFormat="1" ht="15.75">
      <c r="A160" s="253" t="s">
        <v>10</v>
      </c>
      <c r="B160" s="194" t="s">
        <v>275</v>
      </c>
      <c r="C160" s="269" t="s">
        <v>103</v>
      </c>
      <c r="D160" s="195">
        <v>280000</v>
      </c>
      <c r="E160" s="192" t="s">
        <v>40</v>
      </c>
      <c r="F160" s="192" t="s">
        <v>81</v>
      </c>
      <c r="G160" s="255" t="s">
        <v>20</v>
      </c>
      <c r="H160" s="255" t="s">
        <v>20</v>
      </c>
      <c r="I160" s="255" t="s">
        <v>20</v>
      </c>
      <c r="J160" s="255" t="s">
        <v>20</v>
      </c>
      <c r="K160" s="255" t="s">
        <v>20</v>
      </c>
      <c r="L160" s="255" t="s">
        <v>20</v>
      </c>
      <c r="M160" s="255" t="s">
        <v>20</v>
      </c>
      <c r="N160" s="255" t="s">
        <v>20</v>
      </c>
      <c r="O160" s="255" t="s">
        <v>20</v>
      </c>
      <c r="P160" s="255" t="s">
        <v>20</v>
      </c>
      <c r="Q160" s="255" t="s">
        <v>20</v>
      </c>
      <c r="R160" s="255" t="s">
        <v>20</v>
      </c>
    </row>
    <row r="161" spans="1:18" s="32" customFormat="1" ht="15.75">
      <c r="A161" s="50"/>
      <c r="B161" s="54" t="s">
        <v>104</v>
      </c>
      <c r="C161" s="188" t="s">
        <v>157</v>
      </c>
      <c r="D161" s="55"/>
      <c r="E161" s="51"/>
      <c r="F161" s="51" t="s">
        <v>8</v>
      </c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</row>
    <row r="162" spans="1:18" s="32" customFormat="1" ht="15.75">
      <c r="A162" s="50"/>
      <c r="B162" s="61" t="s">
        <v>197</v>
      </c>
      <c r="C162" s="188" t="s">
        <v>105</v>
      </c>
      <c r="D162" s="55" t="s">
        <v>19</v>
      </c>
      <c r="E162" s="51" t="s">
        <v>19</v>
      </c>
      <c r="F162" s="51" t="s">
        <v>19</v>
      </c>
      <c r="G162" s="186"/>
      <c r="H162" s="186"/>
      <c r="I162" s="186"/>
      <c r="J162" s="186"/>
      <c r="K162" s="186"/>
      <c r="L162" s="186"/>
      <c r="M162" s="186"/>
      <c r="N162" s="186"/>
      <c r="O162" s="186"/>
      <c r="P162" s="186"/>
      <c r="Q162" s="186"/>
      <c r="R162" s="186"/>
    </row>
    <row r="163" spans="1:18" s="32" customFormat="1" ht="15.75">
      <c r="A163" s="50"/>
      <c r="B163" s="54"/>
      <c r="C163" s="188" t="s">
        <v>104</v>
      </c>
      <c r="D163" s="55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</row>
    <row r="164" spans="1:18" s="32" customFormat="1" ht="15.75">
      <c r="A164" s="50" t="s">
        <v>11</v>
      </c>
      <c r="B164" s="54" t="s">
        <v>281</v>
      </c>
      <c r="C164" s="188" t="s">
        <v>130</v>
      </c>
      <c r="D164" s="55">
        <v>82500</v>
      </c>
      <c r="E164" s="51" t="s">
        <v>40</v>
      </c>
      <c r="F164" s="51" t="s">
        <v>116</v>
      </c>
      <c r="G164" s="186"/>
      <c r="H164" s="186"/>
      <c r="I164" s="186"/>
      <c r="J164" s="186"/>
      <c r="K164" s="186"/>
      <c r="L164" s="186"/>
      <c r="M164" s="186" t="s">
        <v>20</v>
      </c>
      <c r="N164" s="186" t="s">
        <v>20</v>
      </c>
      <c r="O164" s="186" t="s">
        <v>20</v>
      </c>
      <c r="P164" s="186" t="s">
        <v>20</v>
      </c>
      <c r="Q164" s="186" t="s">
        <v>20</v>
      </c>
      <c r="R164" s="186" t="s">
        <v>20</v>
      </c>
    </row>
    <row r="165" spans="1:18" s="32" customFormat="1" ht="15.75">
      <c r="A165" s="50"/>
      <c r="B165" s="54" t="s">
        <v>282</v>
      </c>
      <c r="C165" s="188"/>
      <c r="D165" s="55"/>
      <c r="E165" s="51"/>
      <c r="F165" s="51"/>
      <c r="G165" s="186"/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</row>
    <row r="166" spans="1:18" s="32" customFormat="1" ht="15.75">
      <c r="A166" s="50"/>
      <c r="B166" s="54" t="s">
        <v>197</v>
      </c>
      <c r="C166" s="188" t="s">
        <v>131</v>
      </c>
      <c r="D166" s="55"/>
      <c r="E166" s="51" t="s">
        <v>19</v>
      </c>
      <c r="F166" s="51" t="s">
        <v>117</v>
      </c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</row>
    <row r="167" spans="1:18" s="32" customFormat="1" ht="15.75">
      <c r="A167" s="59" t="s">
        <v>13</v>
      </c>
      <c r="B167" s="54" t="s">
        <v>82</v>
      </c>
      <c r="C167" s="193" t="s">
        <v>83</v>
      </c>
      <c r="D167" s="60">
        <v>200000</v>
      </c>
      <c r="E167" s="185" t="s">
        <v>8</v>
      </c>
      <c r="F167" s="185" t="s">
        <v>141</v>
      </c>
      <c r="G167" s="186"/>
      <c r="H167" s="186"/>
      <c r="I167" s="186" t="s">
        <v>20</v>
      </c>
      <c r="J167" s="186" t="s">
        <v>20</v>
      </c>
      <c r="K167" s="186" t="s">
        <v>20</v>
      </c>
      <c r="L167" s="186" t="s">
        <v>20</v>
      </c>
      <c r="M167" s="186" t="s">
        <v>20</v>
      </c>
      <c r="N167" s="186" t="s">
        <v>20</v>
      </c>
      <c r="O167" s="186" t="s">
        <v>20</v>
      </c>
      <c r="P167" s="186"/>
      <c r="Q167" s="186"/>
      <c r="R167" s="186"/>
    </row>
    <row r="168" spans="1:18" ht="15.75">
      <c r="A168" s="59"/>
      <c r="B168" s="54" t="s">
        <v>332</v>
      </c>
      <c r="C168" s="193" t="s">
        <v>41</v>
      </c>
      <c r="D168" s="60"/>
      <c r="E168" s="185"/>
      <c r="F168" s="185" t="s">
        <v>8</v>
      </c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  <c r="R168" s="185"/>
    </row>
    <row r="169" spans="1:18" s="39" customFormat="1" ht="20.25">
      <c r="A169" s="34"/>
      <c r="B169" s="239"/>
      <c r="C169" s="56" t="s">
        <v>19</v>
      </c>
      <c r="D169" s="36"/>
      <c r="E169" s="37"/>
      <c r="F169" s="37" t="s">
        <v>19</v>
      </c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</row>
    <row r="170" spans="1:18" s="42" customFormat="1" ht="15" customHeight="1">
      <c r="A170" s="22"/>
      <c r="B170" s="23"/>
      <c r="C170" s="40"/>
      <c r="D170" s="24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</row>
    <row r="171" spans="1:18" s="42" customFormat="1" ht="15" customHeight="1">
      <c r="A171" s="22"/>
      <c r="B171" s="23"/>
      <c r="C171" s="40"/>
      <c r="D171" s="24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</row>
    <row r="172" spans="1:18" s="42" customFormat="1" ht="15" customHeight="1">
      <c r="A172" s="22"/>
      <c r="B172" s="23"/>
      <c r="C172" s="40"/>
      <c r="D172" s="24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</row>
    <row r="173" spans="1:18" s="42" customFormat="1" ht="15" customHeight="1">
      <c r="A173" s="22"/>
      <c r="B173" s="23"/>
      <c r="C173" s="40"/>
      <c r="D173" s="24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</row>
    <row r="174" spans="1:18" s="42" customFormat="1" ht="15" customHeight="1">
      <c r="A174" s="22"/>
      <c r="B174" s="23"/>
      <c r="C174" s="40"/>
      <c r="D174" s="24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</row>
    <row r="175" spans="1:18" s="42" customFormat="1" ht="15" customHeight="1">
      <c r="A175" s="22"/>
      <c r="B175" s="23"/>
      <c r="C175" s="40"/>
      <c r="D175" s="24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</row>
    <row r="176" spans="1:18" s="42" customFormat="1" ht="15" customHeight="1">
      <c r="A176" s="22"/>
      <c r="B176" s="23"/>
      <c r="C176" s="40"/>
      <c r="D176" s="24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</row>
    <row r="177" spans="1:18" s="42" customFormat="1" ht="15" customHeight="1">
      <c r="A177" s="22"/>
      <c r="B177" s="23"/>
      <c r="C177" s="40"/>
      <c r="D177" s="24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</row>
    <row r="178" spans="1:18" s="42" customFormat="1" ht="15" customHeight="1">
      <c r="A178" s="22"/>
      <c r="B178" s="23"/>
      <c r="C178" s="40"/>
      <c r="D178" s="24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</row>
    <row r="179" spans="1:18" s="42" customFormat="1" ht="15" customHeight="1">
      <c r="A179" s="22"/>
      <c r="B179" s="23"/>
      <c r="C179" s="40"/>
      <c r="D179" s="24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</row>
    <row r="180" spans="1:18" s="42" customFormat="1" ht="15" customHeight="1">
      <c r="A180" s="22"/>
      <c r="B180" s="23"/>
      <c r="C180" s="40"/>
      <c r="D180" s="24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</row>
    <row r="181" spans="1:18" s="42" customFormat="1" ht="15" customHeight="1">
      <c r="A181" s="22"/>
      <c r="B181" s="23"/>
      <c r="C181" s="40"/>
      <c r="D181" s="24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</row>
    <row r="182" spans="1:18" s="47" customFormat="1" ht="20.25">
      <c r="A182" s="11"/>
      <c r="B182" s="39"/>
      <c r="C182" s="12"/>
      <c r="D182" s="13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</row>
    <row r="183" spans="1:18" s="47" customFormat="1" ht="16.5" customHeight="1">
      <c r="A183" s="2" t="s">
        <v>19</v>
      </c>
      <c r="B183" s="18" t="s">
        <v>70</v>
      </c>
      <c r="C183" s="12"/>
      <c r="D183" s="10">
        <f>SUM(D187:D196)</f>
        <v>280000</v>
      </c>
      <c r="E183" s="8">
        <v>3</v>
      </c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</row>
    <row r="184" spans="1:18" s="42" customFormat="1" ht="15.75">
      <c r="A184" s="1"/>
      <c r="B184" s="52"/>
      <c r="C184" s="40"/>
      <c r="D184" s="24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</row>
    <row r="185" spans="1:18" s="42" customFormat="1" ht="15.75">
      <c r="A185" s="26" t="s">
        <v>22</v>
      </c>
      <c r="B185" s="342" t="s">
        <v>23</v>
      </c>
      <c r="C185" s="342" t="s">
        <v>126</v>
      </c>
      <c r="D185" s="344" t="s">
        <v>5</v>
      </c>
      <c r="E185" s="342" t="s">
        <v>24</v>
      </c>
      <c r="F185" s="27" t="s">
        <v>25</v>
      </c>
      <c r="G185" s="339" t="s">
        <v>214</v>
      </c>
      <c r="H185" s="340"/>
      <c r="I185" s="341"/>
      <c r="J185" s="339">
        <f>J154</f>
        <v>0</v>
      </c>
      <c r="K185" s="340"/>
      <c r="L185" s="340"/>
      <c r="M185" s="340"/>
      <c r="N185" s="340"/>
      <c r="O185" s="340"/>
      <c r="P185" s="340"/>
      <c r="Q185" s="340"/>
      <c r="R185" s="341"/>
    </row>
    <row r="186" spans="1:18" s="42" customFormat="1" ht="21">
      <c r="A186" s="29" t="s">
        <v>26</v>
      </c>
      <c r="B186" s="343"/>
      <c r="C186" s="343"/>
      <c r="D186" s="345"/>
      <c r="E186" s="343"/>
      <c r="F186" s="30" t="s">
        <v>27</v>
      </c>
      <c r="G186" s="31" t="s">
        <v>28</v>
      </c>
      <c r="H186" s="31" t="s">
        <v>29</v>
      </c>
      <c r="I186" s="31" t="s">
        <v>30</v>
      </c>
      <c r="J186" s="31" t="s">
        <v>31</v>
      </c>
      <c r="K186" s="31" t="s">
        <v>32</v>
      </c>
      <c r="L186" s="31" t="s">
        <v>33</v>
      </c>
      <c r="M186" s="31" t="s">
        <v>34</v>
      </c>
      <c r="N186" s="31" t="s">
        <v>35</v>
      </c>
      <c r="O186" s="31" t="s">
        <v>36</v>
      </c>
      <c r="P186" s="31" t="s">
        <v>37</v>
      </c>
      <c r="Q186" s="31" t="s">
        <v>38</v>
      </c>
      <c r="R186" s="31" t="s">
        <v>39</v>
      </c>
    </row>
    <row r="187" spans="1:18" s="32" customFormat="1" ht="15.75">
      <c r="A187" s="48" t="s">
        <v>7</v>
      </c>
      <c r="B187" s="252" t="s">
        <v>227</v>
      </c>
      <c r="C187" s="159" t="s">
        <v>229</v>
      </c>
      <c r="D187" s="53">
        <v>50000</v>
      </c>
      <c r="E187" s="49" t="s">
        <v>8</v>
      </c>
      <c r="F187" s="49" t="s">
        <v>81</v>
      </c>
      <c r="G187" s="160"/>
      <c r="H187" s="160"/>
      <c r="I187" s="160"/>
      <c r="J187" s="186" t="s">
        <v>20</v>
      </c>
      <c r="K187" s="186" t="s">
        <v>20</v>
      </c>
      <c r="L187" s="186" t="s">
        <v>20</v>
      </c>
      <c r="M187" s="186" t="s">
        <v>20</v>
      </c>
      <c r="N187" s="186" t="s">
        <v>20</v>
      </c>
      <c r="O187" s="186" t="s">
        <v>20</v>
      </c>
      <c r="P187" s="186" t="s">
        <v>20</v>
      </c>
      <c r="Q187" s="186" t="s">
        <v>20</v>
      </c>
      <c r="R187" s="49"/>
    </row>
    <row r="188" spans="1:18" s="32" customFormat="1" ht="15.75">
      <c r="A188" s="50"/>
      <c r="B188" s="270" t="s">
        <v>228</v>
      </c>
      <c r="C188" s="188" t="s">
        <v>230</v>
      </c>
      <c r="D188" s="55"/>
      <c r="E188" s="51"/>
      <c r="F188" s="51" t="s">
        <v>8</v>
      </c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</row>
    <row r="189" spans="1:18" s="32" customFormat="1" ht="15.75">
      <c r="A189" s="50"/>
      <c r="B189" s="54" t="s">
        <v>333</v>
      </c>
      <c r="C189" s="188" t="s">
        <v>231</v>
      </c>
      <c r="D189" s="55"/>
      <c r="E189" s="6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</row>
    <row r="190" spans="1:18" s="32" customFormat="1" ht="15.75">
      <c r="A190" s="50" t="s">
        <v>10</v>
      </c>
      <c r="B190" s="54" t="s">
        <v>304</v>
      </c>
      <c r="C190" s="271" t="s">
        <v>305</v>
      </c>
      <c r="D190" s="55">
        <v>200000</v>
      </c>
      <c r="E190" s="36" t="s">
        <v>8</v>
      </c>
      <c r="F190" s="60" t="s">
        <v>87</v>
      </c>
      <c r="G190" s="186" t="s">
        <v>20</v>
      </c>
      <c r="H190" s="186" t="s">
        <v>20</v>
      </c>
      <c r="I190" s="186" t="s">
        <v>20</v>
      </c>
      <c r="J190" s="186" t="s">
        <v>20</v>
      </c>
      <c r="K190" s="186" t="s">
        <v>20</v>
      </c>
      <c r="L190" s="186" t="s">
        <v>20</v>
      </c>
      <c r="M190" s="186" t="s">
        <v>20</v>
      </c>
      <c r="N190" s="186" t="s">
        <v>20</v>
      </c>
      <c r="O190" s="186" t="s">
        <v>20</v>
      </c>
      <c r="P190" s="186" t="s">
        <v>20</v>
      </c>
      <c r="Q190" s="186" t="s">
        <v>20</v>
      </c>
      <c r="R190" s="186" t="s">
        <v>20</v>
      </c>
    </row>
    <row r="191" spans="1:18" s="32" customFormat="1" ht="15.75">
      <c r="A191" s="50"/>
      <c r="B191" s="54" t="s">
        <v>303</v>
      </c>
      <c r="C191" s="271" t="s">
        <v>306</v>
      </c>
      <c r="D191" s="55"/>
      <c r="E191" s="51"/>
      <c r="F191" s="36" t="s">
        <v>8</v>
      </c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</row>
    <row r="192" spans="1:18" s="32" customFormat="1" ht="15.75">
      <c r="A192" s="50"/>
      <c r="B192" s="54" t="s">
        <v>313</v>
      </c>
      <c r="C192" s="271"/>
      <c r="D192" s="55"/>
      <c r="E192" s="185"/>
      <c r="F192" s="60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</row>
    <row r="193" spans="1:18" ht="15.75">
      <c r="A193" s="59" t="s">
        <v>11</v>
      </c>
      <c r="B193" s="261" t="s">
        <v>344</v>
      </c>
      <c r="C193" s="193" t="s">
        <v>158</v>
      </c>
      <c r="D193" s="60">
        <v>30000</v>
      </c>
      <c r="E193" s="60" t="s">
        <v>8</v>
      </c>
      <c r="F193" s="60" t="s">
        <v>87</v>
      </c>
      <c r="G193" s="185"/>
      <c r="H193" s="185"/>
      <c r="I193" s="185"/>
      <c r="J193" s="186"/>
      <c r="K193" s="186"/>
      <c r="L193" s="186"/>
      <c r="M193" s="186"/>
      <c r="N193" s="186" t="s">
        <v>20</v>
      </c>
      <c r="O193" s="186" t="s">
        <v>20</v>
      </c>
      <c r="P193" s="186" t="s">
        <v>20</v>
      </c>
      <c r="Q193" s="186" t="s">
        <v>20</v>
      </c>
      <c r="R193" s="186"/>
    </row>
    <row r="194" spans="1:18" s="16" customFormat="1" ht="20.25">
      <c r="A194" s="59"/>
      <c r="B194" s="261" t="s">
        <v>355</v>
      </c>
      <c r="C194" s="56" t="s">
        <v>171</v>
      </c>
      <c r="D194" s="60"/>
      <c r="E194" s="60"/>
      <c r="F194" s="36" t="s">
        <v>8</v>
      </c>
      <c r="G194" s="185"/>
      <c r="H194" s="185"/>
      <c r="I194" s="185"/>
      <c r="J194" s="189"/>
      <c r="K194" s="189"/>
      <c r="L194" s="189"/>
      <c r="M194" s="189"/>
      <c r="N194" s="189"/>
      <c r="O194" s="189"/>
      <c r="P194" s="189"/>
      <c r="Q194" s="189"/>
      <c r="R194" s="189"/>
    </row>
    <row r="195" spans="1:18" s="16" customFormat="1" ht="20.25">
      <c r="A195" s="34"/>
      <c r="B195" s="35" t="s">
        <v>191</v>
      </c>
      <c r="C195" s="56"/>
      <c r="D195" s="35"/>
      <c r="E195" s="36"/>
      <c r="F195" s="36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</row>
    <row r="196" spans="1:18" ht="15.75">
      <c r="A196" s="34"/>
      <c r="B196" s="35"/>
      <c r="C196" s="56"/>
      <c r="D196" s="35"/>
      <c r="E196" s="37"/>
      <c r="F196" s="37"/>
      <c r="G196" s="37"/>
      <c r="H196" s="37"/>
      <c r="I196" s="37"/>
      <c r="J196" s="62"/>
      <c r="K196" s="62"/>
      <c r="L196" s="62"/>
      <c r="M196" s="62"/>
      <c r="N196" s="62"/>
      <c r="O196" s="62"/>
      <c r="P196" s="62"/>
      <c r="Q196" s="62"/>
      <c r="R196" s="62"/>
    </row>
    <row r="197" spans="1:18" ht="15.75">
      <c r="A197" s="22"/>
      <c r="B197" s="23"/>
      <c r="C197" s="40"/>
      <c r="D197" s="23"/>
      <c r="E197" s="25"/>
      <c r="F197" s="25"/>
      <c r="G197" s="25"/>
      <c r="H197" s="25"/>
      <c r="I197" s="25"/>
      <c r="J197" s="63"/>
      <c r="K197" s="63"/>
      <c r="L197" s="63"/>
      <c r="M197" s="63"/>
      <c r="N197" s="63"/>
      <c r="O197" s="63"/>
      <c r="P197" s="63"/>
      <c r="Q197" s="63"/>
      <c r="R197" s="63"/>
    </row>
    <row r="198" spans="1:18" ht="15.75">
      <c r="A198" s="22"/>
      <c r="B198" s="23"/>
      <c r="C198" s="40"/>
      <c r="D198" s="23"/>
      <c r="E198" s="25"/>
      <c r="F198" s="25"/>
      <c r="G198" s="25"/>
      <c r="H198" s="25"/>
      <c r="I198" s="25"/>
      <c r="J198" s="63"/>
      <c r="K198" s="63"/>
      <c r="L198" s="63"/>
      <c r="M198" s="63"/>
      <c r="N198" s="63"/>
      <c r="O198" s="63"/>
      <c r="P198" s="63"/>
      <c r="Q198" s="63"/>
      <c r="R198" s="63"/>
    </row>
    <row r="199" spans="1:18" ht="15.75">
      <c r="A199" s="22"/>
      <c r="B199" s="23"/>
      <c r="C199" s="40"/>
      <c r="D199" s="23"/>
      <c r="E199" s="25"/>
      <c r="F199" s="25"/>
      <c r="G199" s="25"/>
      <c r="H199" s="25"/>
      <c r="I199" s="25"/>
      <c r="J199" s="63"/>
      <c r="K199" s="63"/>
      <c r="L199" s="63"/>
      <c r="M199" s="63"/>
      <c r="N199" s="63"/>
      <c r="O199" s="63"/>
      <c r="P199" s="63"/>
      <c r="Q199" s="63"/>
      <c r="R199" s="63"/>
    </row>
    <row r="200" spans="1:18" ht="15.75">
      <c r="A200" s="22"/>
      <c r="B200" s="23"/>
      <c r="C200" s="40"/>
      <c r="D200" s="23"/>
      <c r="E200" s="25"/>
      <c r="F200" s="25"/>
      <c r="G200" s="25"/>
      <c r="H200" s="25"/>
      <c r="I200" s="25"/>
      <c r="J200" s="63"/>
      <c r="K200" s="63"/>
      <c r="L200" s="63"/>
      <c r="M200" s="63"/>
      <c r="N200" s="63"/>
      <c r="O200" s="63"/>
      <c r="P200" s="63"/>
      <c r="Q200" s="63"/>
      <c r="R200" s="63"/>
    </row>
    <row r="201" spans="1:18" ht="15.75">
      <c r="A201" s="22"/>
      <c r="B201" s="23"/>
      <c r="C201" s="40"/>
      <c r="D201" s="23"/>
      <c r="E201" s="25"/>
      <c r="F201" s="25"/>
      <c r="G201" s="25"/>
      <c r="H201" s="25"/>
      <c r="I201" s="25"/>
      <c r="J201" s="63"/>
      <c r="K201" s="63"/>
      <c r="L201" s="63"/>
      <c r="M201" s="63"/>
      <c r="N201" s="63"/>
      <c r="O201" s="63"/>
      <c r="P201" s="63"/>
      <c r="Q201" s="63"/>
      <c r="R201" s="63"/>
    </row>
    <row r="202" spans="1:18" ht="15.75">
      <c r="A202" s="22"/>
      <c r="B202" s="23"/>
      <c r="C202" s="40"/>
      <c r="D202" s="23"/>
      <c r="E202" s="25"/>
      <c r="F202" s="25"/>
      <c r="G202" s="25"/>
      <c r="H202" s="25"/>
      <c r="I202" s="25"/>
      <c r="J202" s="63"/>
      <c r="K202" s="63"/>
      <c r="L202" s="63"/>
      <c r="M202" s="63"/>
      <c r="N202" s="63"/>
      <c r="O202" s="63"/>
      <c r="P202" s="63"/>
      <c r="Q202" s="63"/>
      <c r="R202" s="63"/>
    </row>
    <row r="203" spans="1:18" ht="15.75">
      <c r="A203" s="22"/>
      <c r="B203" s="23"/>
      <c r="C203" s="40"/>
      <c r="D203" s="23"/>
      <c r="E203" s="25"/>
      <c r="F203" s="25"/>
      <c r="G203" s="25"/>
      <c r="H203" s="25"/>
      <c r="I203" s="25"/>
      <c r="J203" s="63"/>
      <c r="K203" s="63"/>
      <c r="L203" s="63"/>
      <c r="M203" s="63"/>
      <c r="N203" s="63"/>
      <c r="O203" s="63"/>
      <c r="P203" s="63"/>
      <c r="Q203" s="63"/>
      <c r="R203" s="63"/>
    </row>
    <row r="204" spans="1:18" ht="15.75">
      <c r="A204" s="22"/>
      <c r="B204" s="23"/>
      <c r="C204" s="40"/>
      <c r="D204" s="23"/>
      <c r="E204" s="25"/>
      <c r="F204" s="25"/>
      <c r="G204" s="25"/>
      <c r="H204" s="25"/>
      <c r="I204" s="25"/>
      <c r="J204" s="63"/>
      <c r="K204" s="63"/>
      <c r="L204" s="63"/>
      <c r="M204" s="63"/>
      <c r="N204" s="63"/>
      <c r="O204" s="63"/>
      <c r="P204" s="63"/>
      <c r="Q204" s="63"/>
      <c r="R204" s="63"/>
    </row>
    <row r="205" spans="1:18" ht="15.75">
      <c r="A205" s="22"/>
      <c r="B205" s="23"/>
      <c r="C205" s="40"/>
      <c r="D205" s="23"/>
      <c r="E205" s="25"/>
      <c r="F205" s="25"/>
      <c r="G205" s="25"/>
      <c r="H205" s="25"/>
      <c r="I205" s="25"/>
      <c r="J205" s="63"/>
      <c r="K205" s="63"/>
      <c r="L205" s="63"/>
      <c r="M205" s="63"/>
      <c r="N205" s="63"/>
      <c r="O205" s="63"/>
      <c r="P205" s="63"/>
      <c r="Q205" s="63"/>
      <c r="R205" s="63"/>
    </row>
    <row r="206" spans="1:18" ht="15.75">
      <c r="A206" s="22"/>
      <c r="B206" s="23"/>
      <c r="C206" s="40"/>
      <c r="D206" s="23"/>
      <c r="E206" s="25"/>
      <c r="F206" s="25"/>
      <c r="G206" s="25"/>
      <c r="H206" s="25"/>
      <c r="I206" s="25"/>
      <c r="J206" s="63"/>
      <c r="K206" s="63"/>
      <c r="L206" s="63"/>
      <c r="M206" s="63"/>
      <c r="N206" s="63"/>
      <c r="O206" s="63"/>
      <c r="P206" s="63"/>
      <c r="Q206" s="63"/>
      <c r="R206" s="63"/>
    </row>
    <row r="207" spans="1:18" ht="15.75">
      <c r="A207" s="22"/>
      <c r="B207" s="23"/>
      <c r="C207" s="40"/>
      <c r="D207" s="23"/>
      <c r="E207" s="25"/>
      <c r="F207" s="25"/>
      <c r="G207" s="25"/>
      <c r="H207" s="25"/>
      <c r="I207" s="25"/>
      <c r="J207" s="63"/>
      <c r="K207" s="63"/>
      <c r="L207" s="63"/>
      <c r="M207" s="63"/>
      <c r="N207" s="63"/>
      <c r="O207" s="63"/>
      <c r="P207" s="63"/>
      <c r="Q207" s="63"/>
      <c r="R207" s="63"/>
    </row>
    <row r="208" spans="1:18" ht="15.75">
      <c r="A208" s="22"/>
      <c r="B208" s="23"/>
      <c r="C208" s="40"/>
      <c r="D208" s="23"/>
      <c r="E208" s="25"/>
      <c r="F208" s="25"/>
      <c r="G208" s="25"/>
      <c r="H208" s="25"/>
      <c r="I208" s="25"/>
      <c r="J208" s="63"/>
      <c r="K208" s="63"/>
      <c r="L208" s="63"/>
      <c r="M208" s="63"/>
      <c r="N208" s="63"/>
      <c r="O208" s="63"/>
      <c r="P208" s="63"/>
      <c r="Q208" s="63"/>
      <c r="R208" s="63"/>
    </row>
    <row r="209" spans="1:18" ht="15.75">
      <c r="A209" s="22"/>
      <c r="B209" s="23"/>
      <c r="C209" s="40"/>
      <c r="D209" s="23"/>
      <c r="E209" s="25"/>
      <c r="F209" s="25"/>
      <c r="G209" s="25"/>
      <c r="H209" s="25"/>
      <c r="I209" s="25"/>
      <c r="J209" s="63"/>
      <c r="K209" s="63"/>
      <c r="L209" s="63"/>
      <c r="M209" s="63"/>
      <c r="N209" s="63"/>
      <c r="O209" s="63"/>
      <c r="P209" s="63"/>
      <c r="Q209" s="63"/>
      <c r="R209" s="63"/>
    </row>
    <row r="210" spans="1:18" ht="15.75">
      <c r="A210" s="22"/>
      <c r="B210" s="23"/>
      <c r="C210" s="40"/>
      <c r="D210" s="23"/>
      <c r="E210" s="25"/>
      <c r="F210" s="25"/>
      <c r="G210" s="25"/>
      <c r="H210" s="25"/>
      <c r="I210" s="25"/>
      <c r="J210" s="63"/>
      <c r="K210" s="63"/>
      <c r="L210" s="63"/>
      <c r="M210" s="63"/>
      <c r="N210" s="63"/>
      <c r="O210" s="63"/>
      <c r="P210" s="63"/>
      <c r="Q210" s="63"/>
      <c r="R210" s="63"/>
    </row>
    <row r="211" spans="1:18" ht="15.75">
      <c r="A211" s="22"/>
      <c r="B211" s="23"/>
      <c r="C211" s="40"/>
      <c r="D211" s="23"/>
      <c r="E211" s="25"/>
      <c r="F211" s="25"/>
      <c r="G211" s="25"/>
      <c r="H211" s="25"/>
      <c r="I211" s="25"/>
      <c r="J211" s="63"/>
      <c r="K211" s="63"/>
      <c r="L211" s="63"/>
      <c r="M211" s="63"/>
      <c r="N211" s="63"/>
      <c r="O211" s="63"/>
      <c r="P211" s="63"/>
      <c r="Q211" s="63"/>
      <c r="R211" s="63"/>
    </row>
    <row r="212" spans="1:18" s="28" customFormat="1" ht="2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s="28" customFormat="1" ht="18.75" customHeight="1">
      <c r="A213" s="132" t="s">
        <v>11</v>
      </c>
      <c r="B213" s="138" t="s">
        <v>64</v>
      </c>
      <c r="C213" s="132"/>
      <c r="D213" s="130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</row>
    <row r="214" spans="1:18" s="32" customFormat="1" ht="20.25">
      <c r="A214" s="2"/>
      <c r="B214" s="64"/>
      <c r="C214" s="2"/>
      <c r="D214" s="130">
        <f>SUM(D216+D252+D282+D293)</f>
        <v>215000</v>
      </c>
      <c r="E214" s="134">
        <f>E216+E252+E282+E293</f>
        <v>12</v>
      </c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s="32" customFormat="1" ht="20.25">
      <c r="A215" s="2" t="s">
        <v>19</v>
      </c>
      <c r="B215" s="21" t="s">
        <v>111</v>
      </c>
      <c r="C215" s="2"/>
      <c r="D215" s="8"/>
      <c r="E215" s="65"/>
      <c r="F215" s="10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s="32" customFormat="1" ht="20.25">
      <c r="A216" s="2"/>
      <c r="B216" s="21"/>
      <c r="C216" s="2"/>
      <c r="D216" s="8">
        <f>SUM(D220:D229)</f>
        <v>135000</v>
      </c>
      <c r="E216" s="128">
        <v>3</v>
      </c>
      <c r="F216" s="10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s="32" customFormat="1" ht="15.75">
      <c r="A217" s="22"/>
      <c r="B217" s="23"/>
      <c r="C217" s="23"/>
      <c r="D217" s="24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</row>
    <row r="218" spans="1:18" s="32" customFormat="1" ht="15.75">
      <c r="A218" s="26" t="s">
        <v>22</v>
      </c>
      <c r="B218" s="342" t="s">
        <v>23</v>
      </c>
      <c r="C218" s="342" t="s">
        <v>126</v>
      </c>
      <c r="D218" s="344" t="s">
        <v>5</v>
      </c>
      <c r="E218" s="342" t="s">
        <v>24</v>
      </c>
      <c r="F218" s="27" t="s">
        <v>25</v>
      </c>
      <c r="G218" s="339" t="s">
        <v>214</v>
      </c>
      <c r="H218" s="340"/>
      <c r="I218" s="341"/>
      <c r="J218" s="339">
        <f>J177</f>
        <v>0</v>
      </c>
      <c r="K218" s="340"/>
      <c r="L218" s="340"/>
      <c r="M218" s="340"/>
      <c r="N218" s="340"/>
      <c r="O218" s="340"/>
      <c r="P218" s="340"/>
      <c r="Q218" s="340"/>
      <c r="R218" s="341"/>
    </row>
    <row r="219" spans="1:18" s="16" customFormat="1" ht="21">
      <c r="A219" s="29" t="s">
        <v>26</v>
      </c>
      <c r="B219" s="343"/>
      <c r="C219" s="343"/>
      <c r="D219" s="345"/>
      <c r="E219" s="343"/>
      <c r="F219" s="30" t="s">
        <v>27</v>
      </c>
      <c r="G219" s="31" t="s">
        <v>28</v>
      </c>
      <c r="H219" s="31" t="s">
        <v>29</v>
      </c>
      <c r="I219" s="31" t="s">
        <v>30</v>
      </c>
      <c r="J219" s="31" t="s">
        <v>31</v>
      </c>
      <c r="K219" s="31" t="s">
        <v>32</v>
      </c>
      <c r="L219" s="31" t="s">
        <v>33</v>
      </c>
      <c r="M219" s="31" t="s">
        <v>34</v>
      </c>
      <c r="N219" s="31" t="s">
        <v>35</v>
      </c>
      <c r="O219" s="31" t="s">
        <v>36</v>
      </c>
      <c r="P219" s="31" t="s">
        <v>37</v>
      </c>
      <c r="Q219" s="31" t="s">
        <v>38</v>
      </c>
      <c r="R219" s="31" t="s">
        <v>39</v>
      </c>
    </row>
    <row r="220" spans="1:18" ht="15.75">
      <c r="A220" s="50" t="s">
        <v>7</v>
      </c>
      <c r="B220" s="54" t="s">
        <v>136</v>
      </c>
      <c r="C220" s="54" t="s">
        <v>215</v>
      </c>
      <c r="D220" s="55">
        <v>100000</v>
      </c>
      <c r="E220" s="51" t="s">
        <v>8</v>
      </c>
      <c r="F220" s="51" t="s">
        <v>81</v>
      </c>
      <c r="G220" s="51" t="s">
        <v>20</v>
      </c>
      <c r="H220" s="51" t="s">
        <v>20</v>
      </c>
      <c r="I220" s="51" t="s">
        <v>20</v>
      </c>
      <c r="J220" s="51" t="s">
        <v>20</v>
      </c>
      <c r="K220" s="51" t="s">
        <v>20</v>
      </c>
      <c r="L220" s="51" t="s">
        <v>20</v>
      </c>
      <c r="M220" s="51" t="s">
        <v>20</v>
      </c>
      <c r="N220" s="51" t="s">
        <v>20</v>
      </c>
      <c r="O220" s="51" t="s">
        <v>20</v>
      </c>
      <c r="P220" s="51" t="s">
        <v>20</v>
      </c>
      <c r="Q220" s="51" t="s">
        <v>20</v>
      </c>
      <c r="R220" s="51" t="s">
        <v>20</v>
      </c>
    </row>
    <row r="221" spans="1:18" ht="15.75">
      <c r="A221" s="59"/>
      <c r="B221" s="61" t="s">
        <v>217</v>
      </c>
      <c r="C221" s="61" t="s">
        <v>133</v>
      </c>
      <c r="D221" s="60"/>
      <c r="E221" s="185"/>
      <c r="F221" s="185" t="s">
        <v>8</v>
      </c>
      <c r="G221" s="185"/>
      <c r="H221" s="185"/>
      <c r="I221" s="185"/>
      <c r="J221" s="185"/>
      <c r="K221" s="185"/>
      <c r="L221" s="185"/>
      <c r="M221" s="185"/>
      <c r="N221" s="185"/>
      <c r="O221" s="185"/>
      <c r="P221" s="185"/>
      <c r="Q221" s="185"/>
      <c r="R221" s="187"/>
    </row>
    <row r="222" spans="1:18" s="28" customFormat="1" ht="15.75">
      <c r="A222" s="59"/>
      <c r="B222" s="54"/>
      <c r="C222" s="61" t="s">
        <v>134</v>
      </c>
      <c r="D222" s="60"/>
      <c r="E222" s="185"/>
      <c r="F222" s="185"/>
      <c r="G222" s="185"/>
      <c r="H222" s="185"/>
      <c r="I222" s="185"/>
      <c r="J222" s="185"/>
      <c r="K222" s="185"/>
      <c r="L222" s="185"/>
      <c r="M222" s="185"/>
      <c r="N222" s="185"/>
      <c r="O222" s="185"/>
      <c r="P222" s="185"/>
      <c r="Q222" s="185"/>
      <c r="R222" s="187"/>
    </row>
    <row r="223" spans="1:18" s="28" customFormat="1" ht="18.75" customHeight="1">
      <c r="A223" s="59"/>
      <c r="B223" s="54"/>
      <c r="C223" s="61" t="s">
        <v>135</v>
      </c>
      <c r="D223" s="60"/>
      <c r="E223" s="185"/>
      <c r="F223" s="185"/>
      <c r="G223" s="185"/>
      <c r="H223" s="185"/>
      <c r="I223" s="185"/>
      <c r="J223" s="185"/>
      <c r="K223" s="185"/>
      <c r="L223" s="185"/>
      <c r="M223" s="185"/>
      <c r="N223" s="185"/>
      <c r="O223" s="185"/>
      <c r="P223" s="185"/>
      <c r="Q223" s="185"/>
      <c r="R223" s="187"/>
    </row>
    <row r="224" spans="1:18" s="28" customFormat="1" ht="18.75" customHeight="1">
      <c r="A224" s="59" t="s">
        <v>10</v>
      </c>
      <c r="B224" s="54" t="s">
        <v>203</v>
      </c>
      <c r="C224" s="61" t="s">
        <v>199</v>
      </c>
      <c r="D224" s="60">
        <v>20000</v>
      </c>
      <c r="E224" s="51" t="s">
        <v>8</v>
      </c>
      <c r="F224" s="51" t="s">
        <v>81</v>
      </c>
      <c r="G224" s="51" t="s">
        <v>20</v>
      </c>
      <c r="H224" s="51" t="s">
        <v>20</v>
      </c>
      <c r="I224" s="51" t="s">
        <v>20</v>
      </c>
      <c r="J224" s="51" t="s">
        <v>20</v>
      </c>
      <c r="K224" s="51" t="s">
        <v>20</v>
      </c>
      <c r="L224" s="51" t="s">
        <v>20</v>
      </c>
      <c r="M224" s="51" t="s">
        <v>20</v>
      </c>
      <c r="N224" s="51" t="s">
        <v>20</v>
      </c>
      <c r="O224" s="51" t="s">
        <v>20</v>
      </c>
      <c r="P224" s="51" t="s">
        <v>20</v>
      </c>
      <c r="Q224" s="51" t="s">
        <v>20</v>
      </c>
      <c r="R224" s="51" t="s">
        <v>20</v>
      </c>
    </row>
    <row r="225" spans="1:18" s="28" customFormat="1" ht="18.75" customHeight="1">
      <c r="A225" s="59"/>
      <c r="B225" s="54" t="s">
        <v>218</v>
      </c>
      <c r="C225" s="61" t="s">
        <v>200</v>
      </c>
      <c r="D225" s="60"/>
      <c r="E225" s="185"/>
      <c r="F225" s="185" t="s">
        <v>8</v>
      </c>
      <c r="G225" s="185"/>
      <c r="H225" s="185"/>
      <c r="I225" s="185"/>
      <c r="J225" s="185"/>
      <c r="K225" s="185"/>
      <c r="L225" s="185"/>
      <c r="M225" s="185"/>
      <c r="N225" s="185"/>
      <c r="O225" s="185"/>
      <c r="P225" s="185"/>
      <c r="Q225" s="185"/>
      <c r="R225" s="187"/>
    </row>
    <row r="226" spans="1:18" s="28" customFormat="1" ht="18.75" customHeight="1">
      <c r="A226" s="59"/>
      <c r="B226" s="54" t="s">
        <v>204</v>
      </c>
      <c r="C226" s="61" t="s">
        <v>202</v>
      </c>
      <c r="D226" s="60"/>
      <c r="E226" s="185"/>
      <c r="F226" s="185"/>
      <c r="G226" s="185"/>
      <c r="H226" s="185"/>
      <c r="I226" s="185"/>
      <c r="J226" s="185"/>
      <c r="K226" s="185"/>
      <c r="L226" s="185"/>
      <c r="M226" s="185"/>
      <c r="N226" s="185"/>
      <c r="O226" s="185"/>
      <c r="P226" s="185"/>
      <c r="Q226" s="185"/>
      <c r="R226" s="187"/>
    </row>
    <row r="227" spans="1:18" s="28" customFormat="1" ht="18.75" customHeight="1">
      <c r="A227" s="59"/>
      <c r="B227" s="54" t="s">
        <v>205</v>
      </c>
      <c r="C227" s="61" t="s">
        <v>201</v>
      </c>
      <c r="D227" s="60"/>
      <c r="E227" s="185"/>
      <c r="F227" s="185"/>
      <c r="G227" s="185"/>
      <c r="H227" s="185"/>
      <c r="I227" s="185"/>
      <c r="J227" s="185"/>
      <c r="K227" s="185"/>
      <c r="L227" s="185"/>
      <c r="M227" s="185"/>
      <c r="N227" s="185"/>
      <c r="O227" s="185"/>
      <c r="P227" s="185"/>
      <c r="Q227" s="185"/>
      <c r="R227" s="187"/>
    </row>
    <row r="228" spans="1:18" s="28" customFormat="1" ht="18.75" customHeight="1">
      <c r="A228" s="59"/>
      <c r="B228" s="54" t="s">
        <v>217</v>
      </c>
      <c r="C228" s="61"/>
      <c r="D228" s="60"/>
      <c r="E228" s="185"/>
      <c r="F228" s="185"/>
      <c r="G228" s="185"/>
      <c r="H228" s="185"/>
      <c r="I228" s="185"/>
      <c r="J228" s="185"/>
      <c r="K228" s="185"/>
      <c r="L228" s="185"/>
      <c r="M228" s="185"/>
      <c r="N228" s="185"/>
      <c r="O228" s="185"/>
      <c r="P228" s="185"/>
      <c r="Q228" s="185"/>
      <c r="R228" s="187"/>
    </row>
    <row r="229" spans="1:18" ht="15.75">
      <c r="A229" s="59" t="s">
        <v>11</v>
      </c>
      <c r="B229" s="261" t="s">
        <v>232</v>
      </c>
      <c r="C229" s="61" t="s">
        <v>233</v>
      </c>
      <c r="D229" s="60">
        <v>15000</v>
      </c>
      <c r="E229" s="51" t="s">
        <v>8</v>
      </c>
      <c r="F229" s="51" t="s">
        <v>81</v>
      </c>
      <c r="G229" s="51" t="s">
        <v>20</v>
      </c>
      <c r="H229" s="51" t="s">
        <v>20</v>
      </c>
      <c r="I229" s="51" t="s">
        <v>20</v>
      </c>
      <c r="J229" s="51" t="s">
        <v>20</v>
      </c>
      <c r="K229" s="51" t="s">
        <v>20</v>
      </c>
      <c r="L229" s="51" t="s">
        <v>20</v>
      </c>
      <c r="M229" s="51" t="s">
        <v>20</v>
      </c>
      <c r="N229" s="51" t="s">
        <v>20</v>
      </c>
      <c r="O229" s="51" t="s">
        <v>20</v>
      </c>
      <c r="P229" s="51" t="s">
        <v>20</v>
      </c>
      <c r="Q229" s="51" t="s">
        <v>20</v>
      </c>
      <c r="R229" s="51" t="s">
        <v>20</v>
      </c>
    </row>
    <row r="230" spans="1:18" ht="15.75">
      <c r="A230" s="59"/>
      <c r="B230" s="261" t="s">
        <v>334</v>
      </c>
      <c r="C230" s="61" t="s">
        <v>234</v>
      </c>
      <c r="D230" s="60"/>
      <c r="E230" s="185"/>
      <c r="F230" s="51" t="s">
        <v>8</v>
      </c>
      <c r="G230" s="185"/>
      <c r="H230" s="185"/>
      <c r="I230" s="185"/>
      <c r="J230" s="185"/>
      <c r="K230" s="185"/>
      <c r="L230" s="185"/>
      <c r="M230" s="185"/>
      <c r="N230" s="185"/>
      <c r="O230" s="185"/>
      <c r="P230" s="185"/>
      <c r="Q230" s="185"/>
      <c r="R230" s="187"/>
    </row>
    <row r="231" spans="1:18" ht="15.75">
      <c r="A231" s="59"/>
      <c r="B231" s="54" t="s">
        <v>333</v>
      </c>
      <c r="C231" s="61"/>
      <c r="D231" s="60"/>
      <c r="E231" s="185"/>
      <c r="F231" s="185"/>
      <c r="G231" s="185"/>
      <c r="H231" s="185"/>
      <c r="I231" s="185"/>
      <c r="J231" s="185"/>
      <c r="K231" s="185"/>
      <c r="L231" s="185"/>
      <c r="M231" s="185"/>
      <c r="N231" s="185"/>
      <c r="O231" s="185"/>
      <c r="P231" s="185"/>
      <c r="Q231" s="185"/>
      <c r="R231" s="187"/>
    </row>
    <row r="232" spans="1:18" ht="15.75">
      <c r="A232" s="162"/>
      <c r="B232" s="163" t="s">
        <v>19</v>
      </c>
      <c r="C232" s="163"/>
      <c r="D232" s="164"/>
      <c r="E232" s="165"/>
      <c r="F232" s="165" t="s">
        <v>19</v>
      </c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6"/>
    </row>
    <row r="233" spans="1:18" ht="15.75">
      <c r="A233" s="121"/>
      <c r="B233" s="47"/>
      <c r="C233" s="47"/>
      <c r="D233" s="45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</row>
    <row r="234" spans="1:18" ht="15.75">
      <c r="A234" s="121"/>
      <c r="B234" s="47"/>
      <c r="C234" s="47"/>
      <c r="D234" s="45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</row>
    <row r="235" spans="1:18" ht="15.75">
      <c r="A235" s="121"/>
      <c r="B235" s="47"/>
      <c r="C235" s="47"/>
      <c r="D235" s="45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</row>
    <row r="236" spans="1:18" ht="15.75">
      <c r="A236" s="121"/>
      <c r="B236" s="47"/>
      <c r="C236" s="47"/>
      <c r="D236" s="45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</row>
    <row r="237" spans="1:18" ht="15.75">
      <c r="A237" s="121"/>
      <c r="B237" s="47"/>
      <c r="C237" s="47"/>
      <c r="D237" s="45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</row>
    <row r="238" spans="1:18" ht="15.75">
      <c r="A238" s="121"/>
      <c r="B238" s="47"/>
      <c r="C238" s="47"/>
      <c r="D238" s="45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</row>
    <row r="239" spans="1:18" ht="15.75">
      <c r="A239" s="121"/>
      <c r="B239" s="47"/>
      <c r="C239" s="47"/>
      <c r="D239" s="45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</row>
    <row r="240" spans="1:18" ht="15.75">
      <c r="A240" s="121"/>
      <c r="B240" s="47"/>
      <c r="C240" s="47"/>
      <c r="D240" s="45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</row>
    <row r="241" spans="1:18" ht="15.75">
      <c r="A241" s="121"/>
      <c r="B241" s="47"/>
      <c r="C241" s="47"/>
      <c r="D241" s="45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</row>
    <row r="242" spans="1:18" ht="15.75">
      <c r="A242" s="121"/>
      <c r="B242" s="47"/>
      <c r="C242" s="47"/>
      <c r="D242" s="45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</row>
    <row r="243" spans="1:18" ht="15.75">
      <c r="A243" s="121"/>
      <c r="B243" s="47"/>
      <c r="C243" s="47"/>
      <c r="D243" s="45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</row>
    <row r="244" spans="1:18" ht="15.75">
      <c r="A244" s="121"/>
      <c r="B244" s="47"/>
      <c r="C244" s="47"/>
      <c r="D244" s="45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</row>
    <row r="245" spans="1:18" ht="15.75">
      <c r="A245" s="121"/>
      <c r="B245" s="47"/>
      <c r="C245" s="47"/>
      <c r="D245" s="45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</row>
    <row r="246" spans="1:18" ht="15.75">
      <c r="A246" s="121"/>
      <c r="B246" s="47"/>
      <c r="C246" s="47"/>
      <c r="D246" s="45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</row>
    <row r="247" spans="1:18" ht="15.75">
      <c r="A247" s="121"/>
      <c r="B247" s="47"/>
      <c r="C247" s="47"/>
      <c r="D247" s="45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</row>
    <row r="248" spans="1:18" ht="15.75">
      <c r="A248" s="121"/>
      <c r="B248" s="47"/>
      <c r="C248" s="47"/>
      <c r="D248" s="45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</row>
    <row r="249" spans="1:18" ht="15.75">
      <c r="A249" s="22"/>
      <c r="B249" s="23"/>
      <c r="C249" s="23"/>
      <c r="D249" s="24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</row>
    <row r="250" spans="1:18" s="28" customFormat="1" ht="20.25">
      <c r="A250" s="2" t="s">
        <v>19</v>
      </c>
      <c r="B250" s="21" t="s">
        <v>112</v>
      </c>
      <c r="C250" s="2"/>
      <c r="D250" s="8"/>
      <c r="E250" s="65"/>
      <c r="F250" s="10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s="28" customFormat="1" ht="20.25">
      <c r="A251" s="2"/>
      <c r="B251" s="21"/>
      <c r="C251" s="2"/>
      <c r="D251" s="8"/>
      <c r="E251" s="65"/>
      <c r="F251" s="10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20.25">
      <c r="A252" s="22"/>
      <c r="B252" s="23"/>
      <c r="C252" s="23"/>
      <c r="D252" s="8">
        <f>D263</f>
        <v>20000</v>
      </c>
      <c r="E252" s="9">
        <v>7</v>
      </c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</row>
    <row r="253" spans="1:18" ht="15.75">
      <c r="A253" s="26" t="s">
        <v>22</v>
      </c>
      <c r="B253" s="342" t="s">
        <v>23</v>
      </c>
      <c r="C253" s="342" t="s">
        <v>126</v>
      </c>
      <c r="D253" s="344" t="s">
        <v>5</v>
      </c>
      <c r="E253" s="342" t="s">
        <v>24</v>
      </c>
      <c r="F253" s="27" t="s">
        <v>25</v>
      </c>
      <c r="G253" s="339" t="s">
        <v>214</v>
      </c>
      <c r="H253" s="340"/>
      <c r="I253" s="341"/>
      <c r="J253" s="339">
        <f>J233</f>
        <v>0</v>
      </c>
      <c r="K253" s="340"/>
      <c r="L253" s="340"/>
      <c r="M253" s="340"/>
      <c r="N253" s="340"/>
      <c r="O253" s="340"/>
      <c r="P253" s="340"/>
      <c r="Q253" s="340"/>
      <c r="R253" s="341"/>
    </row>
    <row r="254" spans="1:18" ht="21">
      <c r="A254" s="29" t="s">
        <v>26</v>
      </c>
      <c r="B254" s="343"/>
      <c r="C254" s="343"/>
      <c r="D254" s="345"/>
      <c r="E254" s="343"/>
      <c r="F254" s="30" t="s">
        <v>27</v>
      </c>
      <c r="G254" s="31" t="s">
        <v>28</v>
      </c>
      <c r="H254" s="31" t="s">
        <v>29</v>
      </c>
      <c r="I254" s="31" t="s">
        <v>30</v>
      </c>
      <c r="J254" s="31" t="s">
        <v>31</v>
      </c>
      <c r="K254" s="31" t="s">
        <v>32</v>
      </c>
      <c r="L254" s="31" t="s">
        <v>33</v>
      </c>
      <c r="M254" s="31" t="s">
        <v>34</v>
      </c>
      <c r="N254" s="31" t="s">
        <v>35</v>
      </c>
      <c r="O254" s="31" t="s">
        <v>36</v>
      </c>
      <c r="P254" s="31" t="s">
        <v>37</v>
      </c>
      <c r="Q254" s="31" t="s">
        <v>38</v>
      </c>
      <c r="R254" s="31" t="s">
        <v>39</v>
      </c>
    </row>
    <row r="255" spans="1:18" ht="15.75">
      <c r="A255" s="207" t="s">
        <v>7</v>
      </c>
      <c r="B255" s="208" t="s">
        <v>42</v>
      </c>
      <c r="C255" s="208" t="s">
        <v>106</v>
      </c>
      <c r="D255" s="210">
        <v>0</v>
      </c>
      <c r="E255" s="211" t="s">
        <v>8</v>
      </c>
      <c r="F255" s="211" t="s">
        <v>81</v>
      </c>
      <c r="G255" s="211"/>
      <c r="H255" s="211" t="s">
        <v>20</v>
      </c>
      <c r="I255" s="211"/>
      <c r="J255" s="211"/>
      <c r="K255" s="216" t="s">
        <v>20</v>
      </c>
      <c r="L255" s="216"/>
      <c r="M255" s="216"/>
      <c r="N255" s="211"/>
      <c r="O255" s="211" t="s">
        <v>20</v>
      </c>
      <c r="P255" s="211"/>
      <c r="Q255" s="211" t="s">
        <v>20</v>
      </c>
      <c r="R255" s="122"/>
    </row>
    <row r="256" spans="1:18" ht="15.75">
      <c r="A256" s="213"/>
      <c r="B256" s="214" t="s">
        <v>43</v>
      </c>
      <c r="C256" s="214" t="s">
        <v>19</v>
      </c>
      <c r="D256" s="215"/>
      <c r="E256" s="216"/>
      <c r="F256" s="216" t="s">
        <v>8</v>
      </c>
      <c r="G256" s="216"/>
      <c r="H256" s="216"/>
      <c r="I256" s="216"/>
      <c r="J256" s="216"/>
      <c r="K256" s="216"/>
      <c r="L256" s="216"/>
      <c r="M256" s="216"/>
      <c r="N256" s="216"/>
      <c r="O256" s="216"/>
      <c r="P256" s="216"/>
      <c r="Q256" s="216"/>
      <c r="R256" s="57"/>
    </row>
    <row r="257" spans="1:18" s="32" customFormat="1" ht="15.75">
      <c r="A257" s="213" t="s">
        <v>10</v>
      </c>
      <c r="B257" s="214" t="s">
        <v>44</v>
      </c>
      <c r="C257" s="214" t="s">
        <v>107</v>
      </c>
      <c r="D257" s="215">
        <v>0</v>
      </c>
      <c r="E257" s="216" t="s">
        <v>8</v>
      </c>
      <c r="F257" s="216" t="s">
        <v>81</v>
      </c>
      <c r="G257" s="216"/>
      <c r="H257" s="216"/>
      <c r="I257" s="216"/>
      <c r="J257" s="216"/>
      <c r="K257" s="216"/>
      <c r="L257" s="216"/>
      <c r="M257" s="216"/>
      <c r="N257" s="216"/>
      <c r="O257" s="230"/>
      <c r="P257" s="216" t="s">
        <v>20</v>
      </c>
      <c r="Q257" s="216" t="s">
        <v>20</v>
      </c>
      <c r="R257" s="57"/>
    </row>
    <row r="258" spans="1:18" s="32" customFormat="1" ht="15.75">
      <c r="A258" s="213"/>
      <c r="B258" s="214" t="s">
        <v>43</v>
      </c>
      <c r="C258" s="214" t="s">
        <v>19</v>
      </c>
      <c r="D258" s="215"/>
      <c r="E258" s="216"/>
      <c r="F258" s="216" t="s">
        <v>8</v>
      </c>
      <c r="G258" s="216"/>
      <c r="H258" s="216"/>
      <c r="I258" s="216"/>
      <c r="J258" s="216"/>
      <c r="K258" s="216"/>
      <c r="L258" s="216"/>
      <c r="M258" s="216"/>
      <c r="N258" s="216"/>
      <c r="O258" s="216"/>
      <c r="P258" s="216"/>
      <c r="Q258" s="216"/>
      <c r="R258" s="57"/>
    </row>
    <row r="259" spans="1:18" ht="15.75">
      <c r="A259" s="213" t="s">
        <v>11</v>
      </c>
      <c r="B259" s="214" t="s">
        <v>45</v>
      </c>
      <c r="C259" s="214" t="s">
        <v>108</v>
      </c>
      <c r="D259" s="215">
        <v>0</v>
      </c>
      <c r="E259" s="216" t="s">
        <v>8</v>
      </c>
      <c r="F259" s="216" t="s">
        <v>81</v>
      </c>
      <c r="G259" s="216"/>
      <c r="H259" s="216"/>
      <c r="I259" s="216"/>
      <c r="J259" s="216"/>
      <c r="K259" s="216"/>
      <c r="L259" s="216"/>
      <c r="M259" s="216" t="s">
        <v>20</v>
      </c>
      <c r="N259" s="216" t="s">
        <v>20</v>
      </c>
      <c r="O259" s="216" t="s">
        <v>20</v>
      </c>
      <c r="P259" s="216"/>
      <c r="Q259" s="216"/>
      <c r="R259" s="57"/>
    </row>
    <row r="260" spans="1:18" ht="15.75">
      <c r="A260" s="213"/>
      <c r="B260" s="214" t="s">
        <v>43</v>
      </c>
      <c r="C260" s="214" t="s">
        <v>19</v>
      </c>
      <c r="D260" s="215"/>
      <c r="E260" s="216"/>
      <c r="F260" s="216" t="s">
        <v>8</v>
      </c>
      <c r="G260" s="216"/>
      <c r="H260" s="216"/>
      <c r="I260" s="216"/>
      <c r="J260" s="216"/>
      <c r="K260" s="216"/>
      <c r="L260" s="216"/>
      <c r="M260" s="216"/>
      <c r="N260" s="216"/>
      <c r="O260" s="216"/>
      <c r="P260" s="216"/>
      <c r="Q260" s="216"/>
      <c r="R260" s="57"/>
    </row>
    <row r="261" spans="1:18" ht="15.75">
      <c r="A261" s="213" t="s">
        <v>13</v>
      </c>
      <c r="B261" s="214" t="s">
        <v>46</v>
      </c>
      <c r="C261" s="214" t="s">
        <v>109</v>
      </c>
      <c r="D261" s="215">
        <v>0</v>
      </c>
      <c r="E261" s="216" t="s">
        <v>8</v>
      </c>
      <c r="F261" s="216" t="s">
        <v>81</v>
      </c>
      <c r="G261" s="216"/>
      <c r="H261" s="216"/>
      <c r="I261" s="216"/>
      <c r="J261" s="216"/>
      <c r="K261" s="216"/>
      <c r="L261" s="216"/>
      <c r="M261" s="216"/>
      <c r="N261" s="216"/>
      <c r="O261" s="231"/>
      <c r="P261" s="216" t="s">
        <v>20</v>
      </c>
      <c r="Q261" s="216" t="s">
        <v>20</v>
      </c>
      <c r="R261" s="57"/>
    </row>
    <row r="262" spans="1:18" ht="15.75">
      <c r="A262" s="213"/>
      <c r="B262" s="214" t="s">
        <v>47</v>
      </c>
      <c r="C262" s="214"/>
      <c r="D262" s="215"/>
      <c r="E262" s="216"/>
      <c r="F262" s="216" t="s">
        <v>8</v>
      </c>
      <c r="G262" s="216"/>
      <c r="H262" s="216"/>
      <c r="I262" s="216"/>
      <c r="J262" s="216"/>
      <c r="K262" s="216"/>
      <c r="L262" s="216"/>
      <c r="M262" s="216"/>
      <c r="N262" s="216"/>
      <c r="O262" s="216"/>
      <c r="P262" s="216"/>
      <c r="Q262" s="216"/>
      <c r="R262" s="57"/>
    </row>
    <row r="263" spans="1:18" ht="15.75">
      <c r="A263" s="213" t="s">
        <v>14</v>
      </c>
      <c r="B263" s="214" t="s">
        <v>48</v>
      </c>
      <c r="C263" s="214" t="s">
        <v>48</v>
      </c>
      <c r="D263" s="215">
        <v>20000</v>
      </c>
      <c r="E263" s="216" t="s">
        <v>8</v>
      </c>
      <c r="F263" s="216" t="s">
        <v>188</v>
      </c>
      <c r="G263" s="216" t="s">
        <v>20</v>
      </c>
      <c r="H263" s="216" t="s">
        <v>20</v>
      </c>
      <c r="I263" s="216" t="s">
        <v>20</v>
      </c>
      <c r="J263" s="216" t="s">
        <v>20</v>
      </c>
      <c r="K263" s="216" t="s">
        <v>20</v>
      </c>
      <c r="L263" s="216" t="s">
        <v>20</v>
      </c>
      <c r="M263" s="216" t="s">
        <v>20</v>
      </c>
      <c r="N263" s="216" t="s">
        <v>20</v>
      </c>
      <c r="O263" s="216" t="s">
        <v>20</v>
      </c>
      <c r="P263" s="216" t="s">
        <v>20</v>
      </c>
      <c r="Q263" s="216" t="s">
        <v>20</v>
      </c>
      <c r="R263" s="161" t="s">
        <v>20</v>
      </c>
    </row>
    <row r="264" spans="1:18" s="28" customFormat="1" ht="15.75">
      <c r="A264" s="225"/>
      <c r="B264" s="214" t="s">
        <v>361</v>
      </c>
      <c r="C264" s="226"/>
      <c r="D264" s="227"/>
      <c r="E264" s="216"/>
      <c r="F264" s="216" t="s">
        <v>8</v>
      </c>
      <c r="G264" s="216"/>
      <c r="H264" s="216"/>
      <c r="I264" s="216"/>
      <c r="J264" s="216"/>
      <c r="K264" s="216"/>
      <c r="L264" s="216"/>
      <c r="M264" s="216"/>
      <c r="N264" s="216"/>
      <c r="O264" s="216"/>
      <c r="P264" s="216"/>
      <c r="Q264" s="216"/>
      <c r="R264" s="33"/>
    </row>
    <row r="265" spans="1:18" s="28" customFormat="1" ht="18.75" customHeight="1">
      <c r="A265" s="225" t="s">
        <v>15</v>
      </c>
      <c r="B265" s="226" t="s">
        <v>49</v>
      </c>
      <c r="C265" s="226" t="s">
        <v>49</v>
      </c>
      <c r="D265" s="227">
        <v>0</v>
      </c>
      <c r="E265" s="216" t="s">
        <v>8</v>
      </c>
      <c r="F265" s="216" t="s">
        <v>188</v>
      </c>
      <c r="G265" s="216" t="s">
        <v>20</v>
      </c>
      <c r="H265" s="216" t="s">
        <v>20</v>
      </c>
      <c r="I265" s="216" t="s">
        <v>20</v>
      </c>
      <c r="J265" s="216" t="s">
        <v>20</v>
      </c>
      <c r="K265" s="216" t="s">
        <v>20</v>
      </c>
      <c r="L265" s="216" t="s">
        <v>20</v>
      </c>
      <c r="M265" s="216" t="s">
        <v>20</v>
      </c>
      <c r="N265" s="216" t="s">
        <v>20</v>
      </c>
      <c r="O265" s="216" t="s">
        <v>20</v>
      </c>
      <c r="P265" s="216" t="s">
        <v>20</v>
      </c>
      <c r="Q265" s="216" t="s">
        <v>20</v>
      </c>
      <c r="R265" s="51" t="s">
        <v>20</v>
      </c>
    </row>
    <row r="266" spans="1:18" s="28" customFormat="1" ht="15.75">
      <c r="A266" s="213"/>
      <c r="B266" s="214"/>
      <c r="C266" s="214"/>
      <c r="D266" s="215"/>
      <c r="E266" s="216"/>
      <c r="F266" s="216" t="s">
        <v>8</v>
      </c>
      <c r="G266" s="216"/>
      <c r="H266" s="216"/>
      <c r="I266" s="216"/>
      <c r="J266" s="216"/>
      <c r="K266" s="216"/>
      <c r="L266" s="216"/>
      <c r="M266" s="216"/>
      <c r="N266" s="216"/>
      <c r="O266" s="216"/>
      <c r="P266" s="216"/>
      <c r="Q266" s="216"/>
      <c r="R266" s="51"/>
    </row>
    <row r="267" spans="1:18" s="28" customFormat="1" ht="20.25" customHeight="1">
      <c r="A267" s="213" t="s">
        <v>17</v>
      </c>
      <c r="B267" s="214" t="s">
        <v>110</v>
      </c>
      <c r="C267" s="214" t="s">
        <v>110</v>
      </c>
      <c r="D267" s="215">
        <v>0</v>
      </c>
      <c r="E267" s="216" t="s">
        <v>8</v>
      </c>
      <c r="F267" s="216" t="s">
        <v>81</v>
      </c>
      <c r="G267" s="216"/>
      <c r="H267" s="216"/>
      <c r="I267" s="216" t="s">
        <v>20</v>
      </c>
      <c r="J267" s="232"/>
      <c r="K267" s="216" t="s">
        <v>19</v>
      </c>
      <c r="L267" s="216" t="s">
        <v>20</v>
      </c>
      <c r="M267" s="216" t="s">
        <v>19</v>
      </c>
      <c r="N267" s="216" t="s">
        <v>19</v>
      </c>
      <c r="O267" s="216" t="s">
        <v>20</v>
      </c>
      <c r="P267" s="216" t="s">
        <v>19</v>
      </c>
      <c r="Q267" s="216" t="s">
        <v>19</v>
      </c>
      <c r="R267" s="51" t="s">
        <v>20</v>
      </c>
    </row>
    <row r="268" spans="1:18" s="42" customFormat="1" ht="15.75">
      <c r="A268" s="218"/>
      <c r="B268" s="219" t="s">
        <v>19</v>
      </c>
      <c r="C268" s="219" t="s">
        <v>19</v>
      </c>
      <c r="D268" s="220"/>
      <c r="E268" s="221"/>
      <c r="F268" s="221" t="s">
        <v>8</v>
      </c>
      <c r="G268" s="221"/>
      <c r="H268" s="221"/>
      <c r="I268" s="221"/>
      <c r="J268" s="221"/>
      <c r="K268" s="221"/>
      <c r="L268" s="221"/>
      <c r="M268" s="221"/>
      <c r="N268" s="221"/>
      <c r="O268" s="221"/>
      <c r="P268" s="221"/>
      <c r="Q268" s="221"/>
      <c r="R268" s="38"/>
    </row>
    <row r="269" spans="1:18" s="42" customFormat="1" ht="15.75">
      <c r="A269" s="22"/>
      <c r="B269" s="23"/>
      <c r="C269" s="23"/>
      <c r="D269" s="24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</row>
    <row r="270" spans="1:18" s="42" customFormat="1" ht="15.75">
      <c r="A270" s="22"/>
      <c r="B270" s="23"/>
      <c r="C270" s="23"/>
      <c r="D270" s="24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</row>
    <row r="271" spans="1:18" s="42" customFormat="1" ht="15.75">
      <c r="A271" s="22"/>
      <c r="B271" s="23"/>
      <c r="C271" s="23"/>
      <c r="D271" s="24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</row>
    <row r="272" spans="1:18" s="42" customFormat="1" ht="15.75">
      <c r="A272" s="22"/>
      <c r="B272" s="23"/>
      <c r="C272" s="23"/>
      <c r="D272" s="24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</row>
    <row r="273" spans="1:18" s="42" customFormat="1" ht="15.75">
      <c r="A273" s="22"/>
      <c r="B273" s="23"/>
      <c r="C273" s="23"/>
      <c r="D273" s="24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</row>
    <row r="274" spans="1:18" s="42" customFormat="1" ht="15.75">
      <c r="A274" s="22"/>
      <c r="B274" s="23"/>
      <c r="C274" s="23"/>
      <c r="D274" s="24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</row>
    <row r="275" spans="1:18" s="42" customFormat="1" ht="15.75">
      <c r="A275" s="22"/>
      <c r="B275" s="23"/>
      <c r="C275" s="23"/>
      <c r="D275" s="24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</row>
    <row r="276" spans="1:18" s="42" customFormat="1" ht="15.75">
      <c r="A276" s="22"/>
      <c r="B276" s="23"/>
      <c r="C276" s="23"/>
      <c r="D276" s="24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</row>
    <row r="277" spans="1:18" s="42" customFormat="1" ht="15.75">
      <c r="A277" s="22"/>
      <c r="B277" s="23"/>
      <c r="C277" s="23"/>
      <c r="D277" s="24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</row>
    <row r="278" spans="1:18" s="42" customFormat="1" ht="15.75">
      <c r="A278" s="22"/>
      <c r="B278" s="23"/>
      <c r="C278" s="23"/>
      <c r="D278" s="24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</row>
    <row r="279" spans="1:18" s="151" customFormat="1" ht="15.75">
      <c r="A279" s="71"/>
      <c r="B279" s="72"/>
      <c r="C279" s="72"/>
      <c r="D279" s="73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</row>
    <row r="280" spans="1:18" s="158" customFormat="1" ht="15.75">
      <c r="A280" s="22"/>
      <c r="B280" s="23"/>
      <c r="C280" s="23"/>
      <c r="D280" s="24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</row>
    <row r="281" spans="1:18" s="32" customFormat="1" ht="15.75">
      <c r="A281" s="353" t="s">
        <v>19</v>
      </c>
      <c r="B281" s="353"/>
      <c r="C281" s="353"/>
      <c r="D281" s="353"/>
      <c r="E281" s="353"/>
      <c r="F281" s="353"/>
      <c r="G281" s="353"/>
      <c r="H281" s="353"/>
      <c r="I281" s="353"/>
      <c r="J281" s="353"/>
      <c r="K281" s="353"/>
      <c r="L281" s="353"/>
      <c r="M281" s="353"/>
      <c r="N281" s="353"/>
      <c r="O281" s="353"/>
      <c r="P281" s="353"/>
      <c r="Q281" s="353"/>
      <c r="R281" s="353"/>
    </row>
    <row r="282" spans="1:18" s="32" customFormat="1" ht="20.25">
      <c r="A282" s="2" t="s">
        <v>19</v>
      </c>
      <c r="B282" s="21" t="s">
        <v>177</v>
      </c>
      <c r="C282" s="2"/>
      <c r="D282" s="10">
        <f>SUM(D286:D289)</f>
        <v>30000</v>
      </c>
      <c r="E282" s="8">
        <v>1</v>
      </c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s="44" customFormat="1" ht="16.5" customHeight="1">
      <c r="A283" s="22"/>
      <c r="B283" s="23"/>
      <c r="C283" s="23"/>
      <c r="D283" s="24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</row>
    <row r="284" spans="1:18" ht="20.25" customHeight="1">
      <c r="A284" s="26" t="s">
        <v>22</v>
      </c>
      <c r="B284" s="342" t="s">
        <v>23</v>
      </c>
      <c r="C284" s="342" t="s">
        <v>126</v>
      </c>
      <c r="D284" s="344" t="s">
        <v>5</v>
      </c>
      <c r="E284" s="342" t="s">
        <v>24</v>
      </c>
      <c r="F284" s="27" t="s">
        <v>25</v>
      </c>
      <c r="G284" s="339" t="s">
        <v>214</v>
      </c>
      <c r="H284" s="340"/>
      <c r="I284" s="341"/>
      <c r="J284" s="339">
        <f>J253</f>
        <v>0</v>
      </c>
      <c r="K284" s="340"/>
      <c r="L284" s="340"/>
      <c r="M284" s="340"/>
      <c r="N284" s="340"/>
      <c r="O284" s="340"/>
      <c r="P284" s="340"/>
      <c r="Q284" s="340"/>
      <c r="R284" s="341"/>
    </row>
    <row r="285" spans="1:18" s="28" customFormat="1" ht="21">
      <c r="A285" s="29" t="s">
        <v>26</v>
      </c>
      <c r="B285" s="343"/>
      <c r="C285" s="343"/>
      <c r="D285" s="345"/>
      <c r="E285" s="343"/>
      <c r="F285" s="30" t="s">
        <v>27</v>
      </c>
      <c r="G285" s="31" t="s">
        <v>28</v>
      </c>
      <c r="H285" s="31" t="s">
        <v>29</v>
      </c>
      <c r="I285" s="31" t="s">
        <v>30</v>
      </c>
      <c r="J285" s="31" t="s">
        <v>31</v>
      </c>
      <c r="K285" s="31" t="s">
        <v>32</v>
      </c>
      <c r="L285" s="31" t="s">
        <v>33</v>
      </c>
      <c r="M285" s="31" t="s">
        <v>34</v>
      </c>
      <c r="N285" s="31" t="s">
        <v>35</v>
      </c>
      <c r="O285" s="31" t="s">
        <v>36</v>
      </c>
      <c r="P285" s="31" t="s">
        <v>37</v>
      </c>
      <c r="Q285" s="31" t="s">
        <v>38</v>
      </c>
      <c r="R285" s="31" t="s">
        <v>39</v>
      </c>
    </row>
    <row r="286" spans="1:18" s="28" customFormat="1" ht="15.75">
      <c r="A286" s="197" t="s">
        <v>7</v>
      </c>
      <c r="B286" s="263" t="s">
        <v>257</v>
      </c>
      <c r="C286" s="263" t="s">
        <v>182</v>
      </c>
      <c r="D286" s="264">
        <v>30000</v>
      </c>
      <c r="E286" s="51" t="s">
        <v>8</v>
      </c>
      <c r="F286" s="51" t="s">
        <v>118</v>
      </c>
      <c r="G286" s="266"/>
      <c r="H286" s="266"/>
      <c r="I286" s="266"/>
      <c r="J286" s="51" t="s">
        <v>20</v>
      </c>
      <c r="K286" s="51" t="s">
        <v>20</v>
      </c>
      <c r="L286" s="51" t="s">
        <v>20</v>
      </c>
      <c r="M286" s="51" t="s">
        <v>20</v>
      </c>
      <c r="N286" s="51" t="s">
        <v>20</v>
      </c>
      <c r="O286" s="51" t="s">
        <v>20</v>
      </c>
      <c r="P286" s="51" t="s">
        <v>20</v>
      </c>
      <c r="Q286" s="51" t="s">
        <v>20</v>
      </c>
      <c r="R286" s="51" t="s">
        <v>20</v>
      </c>
    </row>
    <row r="287" spans="1:18" s="28" customFormat="1" ht="18.75" customHeight="1">
      <c r="A287" s="50"/>
      <c r="B287" s="54" t="s">
        <v>258</v>
      </c>
      <c r="C287" s="54" t="s">
        <v>259</v>
      </c>
      <c r="D287" s="55"/>
      <c r="E287" s="51"/>
      <c r="F287" s="51" t="s">
        <v>8</v>
      </c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</row>
    <row r="288" spans="1:18" s="28" customFormat="1" ht="15.75">
      <c r="A288" s="50"/>
      <c r="B288" s="54" t="s">
        <v>260</v>
      </c>
      <c r="C288" s="54"/>
      <c r="D288" s="55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</row>
    <row r="289" spans="1:18" s="28" customFormat="1" ht="15.75">
      <c r="A289" s="218"/>
      <c r="B289" s="238"/>
      <c r="C289" s="238"/>
      <c r="D289" s="220"/>
      <c r="E289" s="221"/>
      <c r="F289" s="221"/>
      <c r="G289" s="221"/>
      <c r="H289" s="221"/>
      <c r="I289" s="221"/>
      <c r="J289" s="221"/>
      <c r="K289" s="221"/>
      <c r="L289" s="221"/>
      <c r="M289" s="221"/>
      <c r="N289" s="221"/>
      <c r="O289" s="221"/>
      <c r="P289" s="221"/>
      <c r="Q289" s="221"/>
      <c r="R289" s="221"/>
    </row>
    <row r="290" spans="1:18" s="42" customFormat="1" ht="15.75">
      <c r="A290" s="22"/>
      <c r="B290" s="23"/>
      <c r="C290" s="23"/>
      <c r="D290" s="24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</row>
    <row r="291" spans="1:18" s="32" customFormat="1" ht="20.25">
      <c r="A291" s="2" t="s">
        <v>19</v>
      </c>
      <c r="B291" s="21" t="s">
        <v>178</v>
      </c>
      <c r="C291" s="2"/>
      <c r="D291" s="10"/>
      <c r="E291" s="1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s="32" customFormat="1" ht="20.25">
      <c r="A292" s="2"/>
      <c r="B292" s="21"/>
      <c r="C292" s="2"/>
      <c r="D292" s="10"/>
      <c r="E292" s="1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s="32" customFormat="1" ht="20.25">
      <c r="A293" s="22"/>
      <c r="B293" s="23"/>
      <c r="C293" s="23"/>
      <c r="D293" s="8">
        <f>SUM(D296)</f>
        <v>30000</v>
      </c>
      <c r="E293" s="9">
        <v>1</v>
      </c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</row>
    <row r="294" spans="1:18" s="32" customFormat="1" ht="15.75">
      <c r="A294" s="26" t="s">
        <v>22</v>
      </c>
      <c r="B294" s="342" t="s">
        <v>23</v>
      </c>
      <c r="C294" s="342" t="s">
        <v>126</v>
      </c>
      <c r="D294" s="344" t="s">
        <v>5</v>
      </c>
      <c r="E294" s="342" t="s">
        <v>24</v>
      </c>
      <c r="F294" s="27" t="s">
        <v>25</v>
      </c>
      <c r="G294" s="339" t="s">
        <v>214</v>
      </c>
      <c r="H294" s="340"/>
      <c r="I294" s="341"/>
      <c r="J294" s="339" t="str">
        <f>J285</f>
        <v>ม.ค.</v>
      </c>
      <c r="K294" s="340"/>
      <c r="L294" s="340"/>
      <c r="M294" s="340"/>
      <c r="N294" s="340"/>
      <c r="O294" s="340"/>
      <c r="P294" s="340"/>
      <c r="Q294" s="340"/>
      <c r="R294" s="341"/>
    </row>
    <row r="295" spans="1:18" s="32" customFormat="1" ht="21">
      <c r="A295" s="29" t="s">
        <v>26</v>
      </c>
      <c r="B295" s="343"/>
      <c r="C295" s="343"/>
      <c r="D295" s="345"/>
      <c r="E295" s="343"/>
      <c r="F295" s="30" t="s">
        <v>27</v>
      </c>
      <c r="G295" s="31" t="s">
        <v>28</v>
      </c>
      <c r="H295" s="31" t="s">
        <v>29</v>
      </c>
      <c r="I295" s="31" t="s">
        <v>30</v>
      </c>
      <c r="J295" s="31" t="s">
        <v>31</v>
      </c>
      <c r="K295" s="31" t="s">
        <v>32</v>
      </c>
      <c r="L295" s="31" t="s">
        <v>33</v>
      </c>
      <c r="M295" s="31" t="s">
        <v>34</v>
      </c>
      <c r="N295" s="31" t="s">
        <v>35</v>
      </c>
      <c r="O295" s="31" t="s">
        <v>36</v>
      </c>
      <c r="P295" s="31" t="s">
        <v>37</v>
      </c>
      <c r="Q295" s="31" t="s">
        <v>38</v>
      </c>
      <c r="R295" s="31" t="s">
        <v>39</v>
      </c>
    </row>
    <row r="296" spans="1:18" s="23" customFormat="1" ht="15.75">
      <c r="A296" s="50" t="s">
        <v>7</v>
      </c>
      <c r="B296" s="54" t="s">
        <v>254</v>
      </c>
      <c r="C296" s="54" t="s">
        <v>119</v>
      </c>
      <c r="D296" s="55">
        <v>30000</v>
      </c>
      <c r="E296" s="51" t="s">
        <v>216</v>
      </c>
      <c r="F296" s="51" t="s">
        <v>81</v>
      </c>
      <c r="G296" s="51"/>
      <c r="H296" s="51"/>
      <c r="I296" s="51" t="s">
        <v>20</v>
      </c>
      <c r="J296" s="51" t="s">
        <v>20</v>
      </c>
      <c r="K296" s="51"/>
      <c r="L296" s="51"/>
      <c r="M296" s="51" t="s">
        <v>20</v>
      </c>
      <c r="N296" s="51"/>
      <c r="O296" s="51"/>
      <c r="P296" s="51"/>
      <c r="Q296" s="51"/>
      <c r="R296" s="51"/>
    </row>
    <row r="297" spans="1:18" s="16" customFormat="1" ht="20.25">
      <c r="A297" s="50"/>
      <c r="B297" s="61" t="s">
        <v>255</v>
      </c>
      <c r="C297" s="54" t="s">
        <v>120</v>
      </c>
      <c r="D297" s="55"/>
      <c r="E297" s="51"/>
      <c r="F297" s="51" t="s">
        <v>8</v>
      </c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</row>
    <row r="298" spans="1:18" s="16" customFormat="1" ht="20.25">
      <c r="A298" s="50"/>
      <c r="B298" s="54" t="s">
        <v>260</v>
      </c>
      <c r="C298" s="54" t="s">
        <v>256</v>
      </c>
      <c r="D298" s="55"/>
      <c r="E298" s="51"/>
      <c r="F298" s="51" t="s">
        <v>19</v>
      </c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</row>
    <row r="299" spans="1:18" s="23" customFormat="1" ht="15.75">
      <c r="A299" s="34"/>
      <c r="B299" s="35"/>
      <c r="C299" s="35" t="s">
        <v>19</v>
      </c>
      <c r="D299" s="36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</row>
    <row r="300" spans="1:18" s="23" customFormat="1" ht="15.75">
      <c r="A300" s="22"/>
      <c r="D300" s="24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</row>
    <row r="301" spans="1:18" s="23" customFormat="1" ht="15.75">
      <c r="A301" s="22"/>
      <c r="D301" s="24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</row>
    <row r="302" spans="1:18" s="23" customFormat="1" ht="15.75">
      <c r="A302" s="22"/>
      <c r="D302" s="24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</row>
    <row r="303" spans="1:18" s="23" customFormat="1" ht="15.75">
      <c r="A303" s="22"/>
      <c r="D303" s="24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</row>
    <row r="304" spans="1:18" s="23" customFormat="1" ht="15.75">
      <c r="A304" s="22"/>
      <c r="D304" s="24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</row>
    <row r="305" spans="1:18" s="23" customFormat="1" ht="15.75">
      <c r="A305" s="22"/>
      <c r="D305" s="24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</row>
    <row r="306" spans="1:18" s="23" customFormat="1" ht="15.75">
      <c r="A306" s="22"/>
      <c r="D306" s="24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</row>
    <row r="307" spans="1:18" s="23" customFormat="1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s="32" customFormat="1" ht="20.25">
      <c r="A308" s="132" t="s">
        <v>13</v>
      </c>
      <c r="B308" s="139" t="s">
        <v>65</v>
      </c>
      <c r="C308" s="132"/>
      <c r="D308" s="130"/>
      <c r="E308" s="13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s="47" customFormat="1" ht="20.25">
      <c r="A309" s="15"/>
      <c r="B309" s="5"/>
      <c r="C309" s="5"/>
      <c r="D309" s="141">
        <f>SUM(D310+D318+D328)</f>
        <v>40000</v>
      </c>
      <c r="E309" s="142">
        <f>SUM(E310+E318+E328)</f>
        <v>2</v>
      </c>
      <c r="F309" s="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</row>
    <row r="310" spans="1:18" s="17" customFormat="1" ht="15.75" customHeight="1">
      <c r="A310" s="2" t="s">
        <v>19</v>
      </c>
      <c r="B310" s="18" t="s">
        <v>71</v>
      </c>
      <c r="C310" s="66"/>
      <c r="D310" s="8">
        <f>SUM(D314:D315)</f>
        <v>30000</v>
      </c>
      <c r="E310" s="128">
        <v>1</v>
      </c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20.25" customHeight="1">
      <c r="A311" s="22"/>
      <c r="B311" s="23"/>
      <c r="C311" s="23"/>
      <c r="D311" s="24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</row>
    <row r="312" spans="1:18" s="23" customFormat="1" ht="15.75">
      <c r="A312" s="26" t="s">
        <v>22</v>
      </c>
      <c r="B312" s="342" t="s">
        <v>23</v>
      </c>
      <c r="C312" s="342" t="s">
        <v>126</v>
      </c>
      <c r="D312" s="344" t="s">
        <v>5</v>
      </c>
      <c r="E312" s="342" t="s">
        <v>24</v>
      </c>
      <c r="F312" s="27" t="s">
        <v>25</v>
      </c>
      <c r="G312" s="339" t="s">
        <v>214</v>
      </c>
      <c r="H312" s="340"/>
      <c r="I312" s="341"/>
      <c r="J312" s="339">
        <f>J277</f>
        <v>0</v>
      </c>
      <c r="K312" s="340"/>
      <c r="L312" s="340"/>
      <c r="M312" s="340"/>
      <c r="N312" s="340"/>
      <c r="O312" s="340"/>
      <c r="P312" s="340"/>
      <c r="Q312" s="340"/>
      <c r="R312" s="341"/>
    </row>
    <row r="313" spans="1:18" s="23" customFormat="1" ht="21">
      <c r="A313" s="29" t="s">
        <v>26</v>
      </c>
      <c r="B313" s="343"/>
      <c r="C313" s="343"/>
      <c r="D313" s="345"/>
      <c r="E313" s="343"/>
      <c r="F313" s="30" t="s">
        <v>27</v>
      </c>
      <c r="G313" s="31" t="s">
        <v>28</v>
      </c>
      <c r="H313" s="31" t="s">
        <v>29</v>
      </c>
      <c r="I313" s="31" t="s">
        <v>30</v>
      </c>
      <c r="J313" s="31" t="s">
        <v>31</v>
      </c>
      <c r="K313" s="31" t="s">
        <v>32</v>
      </c>
      <c r="L313" s="31" t="s">
        <v>33</v>
      </c>
      <c r="M313" s="31" t="s">
        <v>34</v>
      </c>
      <c r="N313" s="31" t="s">
        <v>35</v>
      </c>
      <c r="O313" s="31" t="s">
        <v>36</v>
      </c>
      <c r="P313" s="31" t="s">
        <v>37</v>
      </c>
      <c r="Q313" s="31" t="s">
        <v>38</v>
      </c>
      <c r="R313" s="31" t="s">
        <v>39</v>
      </c>
    </row>
    <row r="314" spans="1:18" s="28" customFormat="1" ht="15.75">
      <c r="A314" s="253" t="s">
        <v>7</v>
      </c>
      <c r="B314" s="54" t="s">
        <v>211</v>
      </c>
      <c r="C314" s="188" t="s">
        <v>209</v>
      </c>
      <c r="D314" s="55">
        <v>30000</v>
      </c>
      <c r="E314" s="51" t="s">
        <v>40</v>
      </c>
      <c r="F314" s="51" t="s">
        <v>81</v>
      </c>
      <c r="G314" s="51"/>
      <c r="H314" s="186" t="s">
        <v>20</v>
      </c>
      <c r="I314" s="186" t="s">
        <v>20</v>
      </c>
      <c r="J314" s="186" t="s">
        <v>20</v>
      </c>
      <c r="K314" s="186" t="s">
        <v>20</v>
      </c>
      <c r="L314" s="186" t="s">
        <v>20</v>
      </c>
      <c r="M314" s="186" t="s">
        <v>20</v>
      </c>
      <c r="N314" s="186" t="s">
        <v>20</v>
      </c>
      <c r="O314" s="185"/>
      <c r="P314" s="185"/>
      <c r="Q314" s="185"/>
      <c r="R314" s="196"/>
    </row>
    <row r="315" spans="1:18" s="28" customFormat="1" ht="15.75">
      <c r="A315" s="253"/>
      <c r="B315" s="54" t="s">
        <v>241</v>
      </c>
      <c r="C315" s="188" t="s">
        <v>210</v>
      </c>
      <c r="D315" s="55"/>
      <c r="E315" s="51"/>
      <c r="F315" s="51" t="s">
        <v>8</v>
      </c>
      <c r="G315" s="51"/>
      <c r="H315" s="51"/>
      <c r="I315" s="51"/>
      <c r="J315" s="186"/>
      <c r="K315" s="189"/>
      <c r="L315" s="189"/>
      <c r="M315" s="185"/>
      <c r="N315" s="185"/>
      <c r="O315" s="185"/>
      <c r="P315" s="185"/>
      <c r="Q315" s="185"/>
      <c r="R315" s="196"/>
    </row>
    <row r="316" spans="1:18" s="42" customFormat="1" ht="15.75">
      <c r="A316" s="34"/>
      <c r="B316" s="35"/>
      <c r="C316" s="56"/>
      <c r="D316" s="36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8"/>
    </row>
    <row r="317" spans="1:18" s="44" customFormat="1" ht="15.75" customHeight="1">
      <c r="A317" s="76"/>
      <c r="B317" s="3"/>
      <c r="C317" s="6"/>
      <c r="D317" s="77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</row>
    <row r="318" spans="1:18" s="32" customFormat="1" ht="20.25">
      <c r="A318" s="2" t="s">
        <v>19</v>
      </c>
      <c r="B318" s="21" t="s">
        <v>72</v>
      </c>
      <c r="C318" s="12"/>
      <c r="D318" s="8">
        <f>D322</f>
        <v>0</v>
      </c>
      <c r="E318" s="9">
        <v>0</v>
      </c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</row>
    <row r="319" spans="1:18" s="28" customFormat="1" ht="15.75">
      <c r="A319" s="22"/>
      <c r="B319" s="23"/>
      <c r="C319" s="40"/>
      <c r="D319" s="24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</row>
    <row r="320" spans="1:18" s="28" customFormat="1" ht="15.75">
      <c r="A320" s="26" t="s">
        <v>22</v>
      </c>
      <c r="B320" s="342" t="s">
        <v>23</v>
      </c>
      <c r="C320" s="342" t="s">
        <v>126</v>
      </c>
      <c r="D320" s="344" t="s">
        <v>5</v>
      </c>
      <c r="E320" s="342" t="s">
        <v>24</v>
      </c>
      <c r="F320" s="27" t="s">
        <v>25</v>
      </c>
      <c r="G320" s="339" t="str">
        <f>G19</f>
        <v>พ.ศ. 2558</v>
      </c>
      <c r="H320" s="340"/>
      <c r="I320" s="341"/>
      <c r="J320" s="339" t="str">
        <f>J19</f>
        <v>พ.ศ. 2559</v>
      </c>
      <c r="K320" s="340"/>
      <c r="L320" s="340"/>
      <c r="M320" s="340"/>
      <c r="N320" s="340"/>
      <c r="O320" s="340"/>
      <c r="P320" s="340"/>
      <c r="Q320" s="340"/>
      <c r="R320" s="341"/>
    </row>
    <row r="321" spans="1:18" s="23" customFormat="1" ht="21">
      <c r="A321" s="29" t="s">
        <v>26</v>
      </c>
      <c r="B321" s="343"/>
      <c r="C321" s="343"/>
      <c r="D321" s="345"/>
      <c r="E321" s="343"/>
      <c r="F321" s="30" t="s">
        <v>27</v>
      </c>
      <c r="G321" s="31" t="s">
        <v>28</v>
      </c>
      <c r="H321" s="31" t="s">
        <v>29</v>
      </c>
      <c r="I321" s="31" t="s">
        <v>30</v>
      </c>
      <c r="J321" s="31" t="s">
        <v>31</v>
      </c>
      <c r="K321" s="31" t="s">
        <v>32</v>
      </c>
      <c r="L321" s="31" t="s">
        <v>33</v>
      </c>
      <c r="M321" s="31" t="s">
        <v>34</v>
      </c>
      <c r="N321" s="31" t="s">
        <v>35</v>
      </c>
      <c r="O321" s="31" t="s">
        <v>36</v>
      </c>
      <c r="P321" s="31" t="s">
        <v>37</v>
      </c>
      <c r="Q321" s="31" t="s">
        <v>38</v>
      </c>
      <c r="R321" s="31" t="s">
        <v>39</v>
      </c>
    </row>
    <row r="322" spans="1:18" s="23" customFormat="1" ht="15.75">
      <c r="A322" s="207"/>
      <c r="B322" s="208"/>
      <c r="C322" s="209"/>
      <c r="D322" s="210"/>
      <c r="E322" s="211"/>
      <c r="F322" s="211"/>
      <c r="G322" s="212"/>
      <c r="H322" s="212"/>
      <c r="I322" s="212"/>
      <c r="J322" s="212"/>
      <c r="K322" s="212"/>
      <c r="L322" s="212"/>
      <c r="M322" s="212"/>
      <c r="N322" s="212"/>
      <c r="O322" s="212"/>
      <c r="P322" s="212"/>
      <c r="Q322" s="212"/>
      <c r="R322" s="212"/>
    </row>
    <row r="323" spans="1:18" s="23" customFormat="1" ht="15.75">
      <c r="A323" s="213"/>
      <c r="B323" s="219"/>
      <c r="C323" s="223"/>
      <c r="D323" s="215"/>
      <c r="E323" s="216"/>
      <c r="F323" s="216"/>
      <c r="G323" s="216"/>
      <c r="H323" s="216"/>
      <c r="I323" s="216"/>
      <c r="J323" s="216"/>
      <c r="K323" s="216"/>
      <c r="L323" s="216"/>
      <c r="M323" s="216"/>
      <c r="N323" s="216"/>
      <c r="O323" s="216"/>
      <c r="P323" s="216"/>
      <c r="Q323" s="216"/>
      <c r="R323" s="217"/>
    </row>
    <row r="324" spans="1:18" s="28" customFormat="1" ht="15.75">
      <c r="A324" s="213"/>
      <c r="B324" s="214"/>
      <c r="C324" s="223"/>
      <c r="D324" s="215"/>
      <c r="E324" s="216"/>
      <c r="F324" s="216"/>
      <c r="G324" s="216"/>
      <c r="H324" s="216"/>
      <c r="I324" s="216"/>
      <c r="J324" s="216"/>
      <c r="K324" s="216"/>
      <c r="L324" s="216"/>
      <c r="M324" s="216"/>
      <c r="N324" s="216"/>
      <c r="O324" s="216"/>
      <c r="P324" s="216"/>
      <c r="Q324" s="216"/>
      <c r="R324" s="217"/>
    </row>
    <row r="325" spans="1:18" s="42" customFormat="1" ht="15.75">
      <c r="A325" s="34"/>
      <c r="B325" s="35"/>
      <c r="C325" s="56"/>
      <c r="D325" s="36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8"/>
    </row>
    <row r="326" spans="1:18" s="42" customFormat="1" ht="15.75">
      <c r="A326" s="22"/>
      <c r="B326" s="23"/>
      <c r="C326" s="40"/>
      <c r="D326" s="24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</row>
    <row r="327" spans="1:18" s="42" customFormat="1" ht="20.25">
      <c r="A327" s="2" t="s">
        <v>19</v>
      </c>
      <c r="B327" s="21" t="s">
        <v>318</v>
      </c>
      <c r="C327" s="12"/>
      <c r="D327" s="8"/>
      <c r="E327" s="9"/>
      <c r="F327" s="14"/>
      <c r="G327" s="14"/>
      <c r="H327" s="14"/>
      <c r="I327" s="25"/>
      <c r="J327" s="25"/>
      <c r="K327" s="14"/>
      <c r="L327" s="14"/>
      <c r="M327" s="14"/>
      <c r="N327" s="14"/>
      <c r="O327" s="14"/>
      <c r="P327" s="14"/>
      <c r="Q327" s="14"/>
      <c r="R327" s="14"/>
    </row>
    <row r="328" spans="1:18" s="42" customFormat="1" ht="20.25">
      <c r="A328" s="2"/>
      <c r="B328" s="21"/>
      <c r="C328" s="12"/>
      <c r="D328" s="8">
        <f>SUM(D332)</f>
        <v>10000</v>
      </c>
      <c r="E328" s="9">
        <v>1</v>
      </c>
      <c r="F328" s="14"/>
      <c r="G328" s="14"/>
      <c r="H328" s="14"/>
      <c r="I328" s="25"/>
      <c r="J328" s="25"/>
      <c r="K328" s="14"/>
      <c r="L328" s="14"/>
      <c r="M328" s="14"/>
      <c r="N328" s="14"/>
      <c r="O328" s="14"/>
      <c r="P328" s="14"/>
      <c r="Q328" s="14"/>
      <c r="R328" s="14"/>
    </row>
    <row r="329" spans="1:18" s="42" customFormat="1" ht="15.75">
      <c r="A329" s="22"/>
      <c r="B329" s="23"/>
      <c r="C329" s="40"/>
      <c r="D329" s="24"/>
      <c r="E329" s="25"/>
      <c r="F329" s="25"/>
      <c r="G329" s="25"/>
      <c r="H329" s="25"/>
      <c r="I329" s="25"/>
      <c r="J329" s="28"/>
      <c r="K329" s="28"/>
      <c r="L329" s="25"/>
      <c r="M329" s="25"/>
      <c r="N329" s="25"/>
      <c r="O329" s="25"/>
      <c r="P329" s="25"/>
      <c r="Q329" s="25"/>
      <c r="R329" s="25"/>
    </row>
    <row r="330" spans="1:18" s="42" customFormat="1" ht="15.75">
      <c r="A330" s="26" t="s">
        <v>22</v>
      </c>
      <c r="B330" s="342" t="s">
        <v>23</v>
      </c>
      <c r="C330" s="342" t="s">
        <v>126</v>
      </c>
      <c r="D330" s="344" t="s">
        <v>5</v>
      </c>
      <c r="E330" s="342" t="s">
        <v>24</v>
      </c>
      <c r="F330" s="27" t="s">
        <v>25</v>
      </c>
      <c r="G330" s="339" t="s">
        <v>214</v>
      </c>
      <c r="H330" s="340"/>
      <c r="I330" s="341"/>
      <c r="J330" s="339" t="str">
        <f>J314</f>
        <v>/</v>
      </c>
      <c r="K330" s="340"/>
      <c r="L330" s="340"/>
      <c r="M330" s="340"/>
      <c r="N330" s="340"/>
      <c r="O330" s="340"/>
      <c r="P330" s="340"/>
      <c r="Q330" s="340"/>
      <c r="R330" s="341"/>
    </row>
    <row r="331" spans="1:18" s="42" customFormat="1" ht="21">
      <c r="A331" s="29" t="s">
        <v>26</v>
      </c>
      <c r="B331" s="343"/>
      <c r="C331" s="343"/>
      <c r="D331" s="345"/>
      <c r="E331" s="343"/>
      <c r="F331" s="30" t="s">
        <v>27</v>
      </c>
      <c r="G331" s="31" t="s">
        <v>28</v>
      </c>
      <c r="H331" s="31" t="s">
        <v>29</v>
      </c>
      <c r="I331" s="31" t="s">
        <v>30</v>
      </c>
      <c r="J331" s="31" t="s">
        <v>31</v>
      </c>
      <c r="K331" s="31" t="s">
        <v>32</v>
      </c>
      <c r="L331" s="31" t="s">
        <v>33</v>
      </c>
      <c r="M331" s="31" t="s">
        <v>34</v>
      </c>
      <c r="N331" s="31" t="s">
        <v>35</v>
      </c>
      <c r="O331" s="31" t="s">
        <v>36</v>
      </c>
      <c r="P331" s="31" t="s">
        <v>37</v>
      </c>
      <c r="Q331" s="31" t="s">
        <v>38</v>
      </c>
      <c r="R331" s="31" t="s">
        <v>39</v>
      </c>
    </row>
    <row r="332" spans="1:18" s="42" customFormat="1" ht="15.75">
      <c r="A332" s="48" t="s">
        <v>7</v>
      </c>
      <c r="B332" s="252" t="s">
        <v>319</v>
      </c>
      <c r="C332" s="159" t="s">
        <v>321</v>
      </c>
      <c r="D332" s="53">
        <v>10000</v>
      </c>
      <c r="E332" s="49" t="s">
        <v>8</v>
      </c>
      <c r="F332" s="49" t="s">
        <v>8</v>
      </c>
      <c r="G332" s="160"/>
      <c r="H332" s="160"/>
      <c r="I332" s="160"/>
      <c r="J332" s="160" t="s">
        <v>20</v>
      </c>
      <c r="K332" s="160" t="s">
        <v>20</v>
      </c>
      <c r="L332" s="160" t="s">
        <v>20</v>
      </c>
      <c r="M332" s="160" t="s">
        <v>20</v>
      </c>
      <c r="N332" s="160" t="s">
        <v>20</v>
      </c>
      <c r="O332" s="160"/>
      <c r="P332" s="160"/>
      <c r="Q332" s="160"/>
      <c r="R332" s="160"/>
    </row>
    <row r="333" spans="1:18" s="42" customFormat="1" ht="15.75">
      <c r="A333" s="50"/>
      <c r="B333" s="54" t="s">
        <v>320</v>
      </c>
      <c r="C333" s="188" t="s">
        <v>322</v>
      </c>
      <c r="D333" s="55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7"/>
    </row>
    <row r="334" spans="1:18" s="42" customFormat="1" ht="15.75">
      <c r="A334" s="50"/>
      <c r="B334" s="54" t="s">
        <v>317</v>
      </c>
      <c r="C334" s="188"/>
      <c r="D334" s="55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7"/>
    </row>
    <row r="335" spans="1:18" s="42" customFormat="1" ht="15.75">
      <c r="A335" s="162"/>
      <c r="B335" s="163"/>
      <c r="C335" s="167"/>
      <c r="D335" s="164"/>
      <c r="E335" s="165"/>
      <c r="F335" s="165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6"/>
    </row>
    <row r="336" spans="1:18" s="42" customFormat="1" ht="15.75">
      <c r="A336" s="22"/>
      <c r="B336" s="23"/>
      <c r="C336" s="40"/>
      <c r="D336" s="24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</row>
    <row r="337" spans="1:18" s="42" customFormat="1" ht="15.75">
      <c r="A337" s="22"/>
      <c r="B337" s="23"/>
      <c r="C337" s="40"/>
      <c r="D337" s="24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</row>
    <row r="338" spans="1:18" s="42" customFormat="1" ht="15.75">
      <c r="A338" s="22"/>
      <c r="B338" s="23"/>
      <c r="C338" s="40"/>
      <c r="D338" s="24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</row>
    <row r="339" spans="1:18" s="42" customFormat="1" ht="15.75">
      <c r="A339" s="22"/>
      <c r="B339" s="23"/>
      <c r="C339" s="40"/>
      <c r="D339" s="24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</row>
    <row r="340" spans="1:18" s="28" customFormat="1" ht="15.75">
      <c r="A340" s="22"/>
      <c r="B340" s="23"/>
      <c r="C340" s="40"/>
      <c r="D340" s="24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</row>
    <row r="341" spans="1:18" s="17" customFormat="1" ht="20.25">
      <c r="A341" s="142" t="s">
        <v>14</v>
      </c>
      <c r="B341" s="139" t="s">
        <v>66</v>
      </c>
      <c r="C341" s="139"/>
      <c r="D341" s="140"/>
      <c r="E341" s="139"/>
      <c r="F341" s="139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</row>
    <row r="342" spans="1:18" s="139" customFormat="1" ht="20.25">
      <c r="A342" s="15"/>
      <c r="B342" s="5"/>
      <c r="C342" s="5"/>
      <c r="D342" s="141">
        <f>D344+D355+D374</f>
        <v>90000</v>
      </c>
      <c r="E342" s="142">
        <f>E344+E355+E374</f>
        <v>4</v>
      </c>
      <c r="F342" s="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</row>
    <row r="343" spans="1:18" s="28" customFormat="1" ht="19.5" customHeight="1">
      <c r="A343" s="2" t="s">
        <v>19</v>
      </c>
      <c r="B343" s="18" t="s">
        <v>74</v>
      </c>
      <c r="C343" s="12"/>
      <c r="D343" s="13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</row>
    <row r="344" spans="1:18" s="28" customFormat="1" ht="20.25">
      <c r="A344" s="2"/>
      <c r="B344" s="18"/>
      <c r="C344" s="12"/>
      <c r="D344" s="8">
        <f>SUM(D348:D352)</f>
        <v>20000</v>
      </c>
      <c r="E344" s="9">
        <v>2</v>
      </c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</row>
    <row r="345" spans="1:18" s="28" customFormat="1" ht="15.75">
      <c r="A345" s="67"/>
      <c r="B345" s="68"/>
      <c r="C345" s="40"/>
      <c r="D345" s="24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</row>
    <row r="346" spans="1:18" s="28" customFormat="1" ht="15.75">
      <c r="A346" s="26" t="s">
        <v>22</v>
      </c>
      <c r="B346" s="342" t="s">
        <v>23</v>
      </c>
      <c r="C346" s="342" t="s">
        <v>126</v>
      </c>
      <c r="D346" s="344" t="s">
        <v>5</v>
      </c>
      <c r="E346" s="342" t="s">
        <v>24</v>
      </c>
      <c r="F346" s="27" t="s">
        <v>25</v>
      </c>
      <c r="G346" s="339" t="s">
        <v>214</v>
      </c>
      <c r="H346" s="340"/>
      <c r="I346" s="341"/>
      <c r="J346" s="339">
        <f>J306</f>
        <v>0</v>
      </c>
      <c r="K346" s="340"/>
      <c r="L346" s="340"/>
      <c r="M346" s="340"/>
      <c r="N346" s="340"/>
      <c r="O346" s="340"/>
      <c r="P346" s="340"/>
      <c r="Q346" s="340"/>
      <c r="R346" s="341"/>
    </row>
    <row r="347" spans="1:18" s="28" customFormat="1" ht="21">
      <c r="A347" s="29" t="s">
        <v>26</v>
      </c>
      <c r="B347" s="343"/>
      <c r="C347" s="343"/>
      <c r="D347" s="345"/>
      <c r="E347" s="343"/>
      <c r="F347" s="30" t="s">
        <v>27</v>
      </c>
      <c r="G347" s="31" t="s">
        <v>28</v>
      </c>
      <c r="H347" s="31" t="s">
        <v>29</v>
      </c>
      <c r="I347" s="31" t="s">
        <v>30</v>
      </c>
      <c r="J347" s="31" t="s">
        <v>31</v>
      </c>
      <c r="K347" s="31" t="s">
        <v>32</v>
      </c>
      <c r="L347" s="31" t="s">
        <v>33</v>
      </c>
      <c r="M347" s="31" t="s">
        <v>34</v>
      </c>
      <c r="N347" s="31" t="s">
        <v>35</v>
      </c>
      <c r="O347" s="31" t="s">
        <v>36</v>
      </c>
      <c r="P347" s="31" t="s">
        <v>37</v>
      </c>
      <c r="Q347" s="31" t="s">
        <v>38</v>
      </c>
      <c r="R347" s="31" t="s">
        <v>39</v>
      </c>
    </row>
    <row r="348" spans="1:18" s="28" customFormat="1" ht="15.75">
      <c r="A348" s="50" t="s">
        <v>7</v>
      </c>
      <c r="B348" s="54" t="s">
        <v>323</v>
      </c>
      <c r="C348" s="188" t="s">
        <v>326</v>
      </c>
      <c r="D348" s="55">
        <v>5000</v>
      </c>
      <c r="E348" s="51" t="s">
        <v>40</v>
      </c>
      <c r="F348" s="51" t="s">
        <v>81</v>
      </c>
      <c r="G348" s="51"/>
      <c r="H348" s="51"/>
      <c r="I348" s="51"/>
      <c r="J348" s="186" t="s">
        <v>20</v>
      </c>
      <c r="K348" s="186" t="s">
        <v>20</v>
      </c>
      <c r="L348" s="186" t="s">
        <v>20</v>
      </c>
      <c r="M348" s="186" t="s">
        <v>20</v>
      </c>
      <c r="N348" s="186" t="s">
        <v>20</v>
      </c>
      <c r="O348" s="186" t="s">
        <v>20</v>
      </c>
      <c r="P348" s="186" t="s">
        <v>20</v>
      </c>
      <c r="Q348" s="186" t="s">
        <v>20</v>
      </c>
      <c r="R348" s="57"/>
    </row>
    <row r="349" spans="1:18" s="42" customFormat="1" ht="15.75">
      <c r="A349" s="50"/>
      <c r="B349" s="61" t="s">
        <v>324</v>
      </c>
      <c r="C349" s="188" t="s">
        <v>123</v>
      </c>
      <c r="D349" s="60"/>
      <c r="E349" s="51" t="s">
        <v>8</v>
      </c>
      <c r="F349" s="51" t="s">
        <v>8</v>
      </c>
      <c r="G349" s="185"/>
      <c r="H349" s="185"/>
      <c r="I349" s="185"/>
      <c r="J349" s="185"/>
      <c r="K349" s="185"/>
      <c r="L349" s="185"/>
      <c r="M349" s="185"/>
      <c r="N349" s="185"/>
      <c r="O349" s="185"/>
      <c r="P349" s="185"/>
      <c r="Q349" s="185"/>
      <c r="R349" s="187"/>
    </row>
    <row r="350" spans="1:18" s="42" customFormat="1" ht="15.75">
      <c r="A350" s="59" t="s">
        <v>10</v>
      </c>
      <c r="B350" s="61" t="s">
        <v>325</v>
      </c>
      <c r="C350" s="40" t="s">
        <v>327</v>
      </c>
      <c r="D350" s="60">
        <v>15000</v>
      </c>
      <c r="E350" s="51" t="s">
        <v>40</v>
      </c>
      <c r="F350" s="51" t="s">
        <v>81</v>
      </c>
      <c r="G350" s="185"/>
      <c r="H350" s="185"/>
      <c r="I350" s="185"/>
      <c r="J350" s="186" t="s">
        <v>20</v>
      </c>
      <c r="K350" s="186" t="s">
        <v>20</v>
      </c>
      <c r="L350" s="186" t="s">
        <v>20</v>
      </c>
      <c r="M350" s="186" t="s">
        <v>20</v>
      </c>
      <c r="N350" s="186" t="s">
        <v>20</v>
      </c>
      <c r="O350" s="186" t="s">
        <v>20</v>
      </c>
      <c r="P350" s="186" t="s">
        <v>20</v>
      </c>
      <c r="Q350" s="186" t="s">
        <v>20</v>
      </c>
      <c r="R350" s="187"/>
    </row>
    <row r="351" spans="1:18" s="42" customFormat="1" ht="15.75">
      <c r="A351" s="59"/>
      <c r="B351" s="61" t="s">
        <v>324</v>
      </c>
      <c r="C351" s="40"/>
      <c r="D351" s="60"/>
      <c r="E351" s="272" t="s">
        <v>8</v>
      </c>
      <c r="F351" s="51" t="s">
        <v>8</v>
      </c>
      <c r="G351" s="185"/>
      <c r="H351" s="185"/>
      <c r="I351" s="185"/>
      <c r="J351" s="185"/>
      <c r="K351" s="185"/>
      <c r="L351" s="185"/>
      <c r="M351" s="185"/>
      <c r="N351" s="185"/>
      <c r="O351" s="185"/>
      <c r="P351" s="185"/>
      <c r="Q351" s="185"/>
      <c r="R351" s="187"/>
    </row>
    <row r="352" spans="1:18" s="42" customFormat="1" ht="15.75">
      <c r="A352" s="218"/>
      <c r="B352" s="219"/>
      <c r="C352" s="228"/>
      <c r="D352" s="220"/>
      <c r="E352" s="221"/>
      <c r="F352" s="221"/>
      <c r="G352" s="221"/>
      <c r="H352" s="221"/>
      <c r="I352" s="221"/>
      <c r="J352" s="221"/>
      <c r="K352" s="221"/>
      <c r="L352" s="221"/>
      <c r="M352" s="221"/>
      <c r="N352" s="221"/>
      <c r="O352" s="221"/>
      <c r="P352" s="221"/>
      <c r="Q352" s="221"/>
      <c r="R352" s="217"/>
    </row>
    <row r="353" spans="1:18" s="28" customFormat="1" ht="15.75">
      <c r="A353" s="22"/>
      <c r="B353" s="23"/>
      <c r="C353" s="40"/>
      <c r="D353" s="24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</row>
    <row r="354" spans="1:18" s="5" customFormat="1" ht="20.25">
      <c r="A354" s="2" t="s">
        <v>19</v>
      </c>
      <c r="B354" s="21" t="s">
        <v>73</v>
      </c>
      <c r="C354" s="2"/>
      <c r="D354" s="8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s="28" customFormat="1" ht="20.25">
      <c r="A355" s="2"/>
      <c r="B355" s="21"/>
      <c r="C355" s="2"/>
      <c r="D355" s="8">
        <f>SUM(D359:D365)</f>
        <v>70000</v>
      </c>
      <c r="E355" s="148">
        <v>2</v>
      </c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s="28" customFormat="1" ht="15.75">
      <c r="A356" s="25"/>
      <c r="B356" s="69"/>
      <c r="C356" s="40"/>
      <c r="D356" s="24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</row>
    <row r="357" spans="1:18" s="28" customFormat="1" ht="15.75">
      <c r="A357" s="280" t="s">
        <v>22</v>
      </c>
      <c r="B357" s="354" t="s">
        <v>23</v>
      </c>
      <c r="C357" s="354" t="s">
        <v>126</v>
      </c>
      <c r="D357" s="356" t="s">
        <v>5</v>
      </c>
      <c r="E357" s="354" t="s">
        <v>24</v>
      </c>
      <c r="F357" s="281" t="s">
        <v>25</v>
      </c>
      <c r="G357" s="358" t="s">
        <v>214</v>
      </c>
      <c r="H357" s="359"/>
      <c r="I357" s="360"/>
      <c r="J357" s="358">
        <f>J341</f>
        <v>0</v>
      </c>
      <c r="K357" s="359"/>
      <c r="L357" s="359"/>
      <c r="M357" s="359"/>
      <c r="N357" s="359"/>
      <c r="O357" s="359"/>
      <c r="P357" s="359"/>
      <c r="Q357" s="359"/>
      <c r="R357" s="360"/>
    </row>
    <row r="358" spans="1:18" s="28" customFormat="1" ht="21.75">
      <c r="A358" s="282" t="s">
        <v>26</v>
      </c>
      <c r="B358" s="355"/>
      <c r="C358" s="355"/>
      <c r="D358" s="357"/>
      <c r="E358" s="355"/>
      <c r="F358" s="283" t="s">
        <v>27</v>
      </c>
      <c r="G358" s="284" t="s">
        <v>28</v>
      </c>
      <c r="H358" s="284" t="s">
        <v>29</v>
      </c>
      <c r="I358" s="284" t="s">
        <v>30</v>
      </c>
      <c r="J358" s="284" t="s">
        <v>31</v>
      </c>
      <c r="K358" s="284" t="s">
        <v>32</v>
      </c>
      <c r="L358" s="284" t="s">
        <v>33</v>
      </c>
      <c r="M358" s="284" t="s">
        <v>34</v>
      </c>
      <c r="N358" s="284" t="s">
        <v>35</v>
      </c>
      <c r="O358" s="284" t="s">
        <v>36</v>
      </c>
      <c r="P358" s="284" t="s">
        <v>37</v>
      </c>
      <c r="Q358" s="284" t="s">
        <v>38</v>
      </c>
      <c r="R358" s="284" t="s">
        <v>39</v>
      </c>
    </row>
    <row r="359" spans="1:18" s="28" customFormat="1" ht="15.75">
      <c r="A359" s="285" t="s">
        <v>7</v>
      </c>
      <c r="B359" s="286" t="s">
        <v>56</v>
      </c>
      <c r="C359" s="287" t="s">
        <v>60</v>
      </c>
      <c r="D359" s="288">
        <v>20000</v>
      </c>
      <c r="E359" s="288" t="s">
        <v>8</v>
      </c>
      <c r="F359" s="288" t="s">
        <v>81</v>
      </c>
      <c r="G359" s="186"/>
      <c r="H359" s="255"/>
      <c r="I359" s="255"/>
      <c r="J359" s="255" t="s">
        <v>20</v>
      </c>
      <c r="K359" s="255" t="s">
        <v>20</v>
      </c>
      <c r="L359" s="255" t="s">
        <v>20</v>
      </c>
      <c r="M359" s="255" t="s">
        <v>20</v>
      </c>
      <c r="N359" s="255" t="s">
        <v>20</v>
      </c>
      <c r="O359" s="255" t="s">
        <v>20</v>
      </c>
      <c r="P359" s="255" t="s">
        <v>20</v>
      </c>
      <c r="Q359" s="255" t="s">
        <v>20</v>
      </c>
      <c r="R359" s="255" t="s">
        <v>20</v>
      </c>
    </row>
    <row r="360" spans="1:18" s="32" customFormat="1" ht="15.75">
      <c r="A360" s="285"/>
      <c r="B360" s="286" t="s">
        <v>57</v>
      </c>
      <c r="C360" s="287" t="s">
        <v>61</v>
      </c>
      <c r="D360" s="288"/>
      <c r="E360" s="288"/>
      <c r="F360" s="288" t="s">
        <v>8</v>
      </c>
      <c r="G360" s="186"/>
      <c r="H360" s="255"/>
      <c r="I360" s="255"/>
      <c r="J360" s="255"/>
      <c r="K360" s="255"/>
      <c r="L360" s="255"/>
      <c r="M360" s="255"/>
      <c r="N360" s="255"/>
      <c r="O360" s="255"/>
      <c r="P360" s="255"/>
      <c r="Q360" s="255"/>
      <c r="R360" s="256"/>
    </row>
    <row r="361" spans="1:18" s="32" customFormat="1" ht="15.75">
      <c r="A361" s="285"/>
      <c r="B361" s="286" t="s">
        <v>196</v>
      </c>
      <c r="C361" s="287"/>
      <c r="D361" s="288"/>
      <c r="E361" s="288"/>
      <c r="F361" s="288"/>
      <c r="G361" s="186"/>
      <c r="H361" s="255"/>
      <c r="I361" s="255"/>
      <c r="J361" s="255"/>
      <c r="K361" s="255"/>
      <c r="L361" s="255"/>
      <c r="M361" s="255"/>
      <c r="N361" s="255"/>
      <c r="O361" s="255"/>
      <c r="P361" s="255"/>
      <c r="Q361" s="255"/>
      <c r="R361" s="256"/>
    </row>
    <row r="362" spans="1:18" s="44" customFormat="1" ht="15" customHeight="1">
      <c r="A362" s="289" t="s">
        <v>10</v>
      </c>
      <c r="B362" s="286" t="s">
        <v>349</v>
      </c>
      <c r="C362" s="287" t="s">
        <v>172</v>
      </c>
      <c r="D362" s="288">
        <v>50000</v>
      </c>
      <c r="E362" s="288" t="s">
        <v>8</v>
      </c>
      <c r="F362" s="288" t="s">
        <v>87</v>
      </c>
      <c r="G362" s="186"/>
      <c r="H362" s="186"/>
      <c r="I362" s="186"/>
      <c r="J362" s="255" t="s">
        <v>20</v>
      </c>
      <c r="K362" s="255" t="s">
        <v>20</v>
      </c>
      <c r="L362" s="255" t="s">
        <v>20</v>
      </c>
      <c r="M362" s="255" t="s">
        <v>20</v>
      </c>
      <c r="N362" s="255" t="s">
        <v>20</v>
      </c>
      <c r="O362" s="255" t="s">
        <v>20</v>
      </c>
      <c r="P362" s="255" t="s">
        <v>20</v>
      </c>
      <c r="Q362" s="255" t="s">
        <v>20</v>
      </c>
      <c r="R362" s="255" t="s">
        <v>20</v>
      </c>
    </row>
    <row r="363" spans="1:18" s="44" customFormat="1" ht="15" customHeight="1">
      <c r="A363" s="289"/>
      <c r="B363" s="286" t="s">
        <v>350</v>
      </c>
      <c r="C363" s="287" t="s">
        <v>173</v>
      </c>
      <c r="D363" s="288"/>
      <c r="E363" s="288"/>
      <c r="F363" s="288" t="s">
        <v>8</v>
      </c>
      <c r="G363" s="186"/>
      <c r="H363" s="186"/>
      <c r="I363" s="186"/>
      <c r="J363" s="186"/>
      <c r="K363" s="186"/>
      <c r="L363" s="186"/>
      <c r="M363" s="186"/>
      <c r="N363" s="186"/>
      <c r="O363" s="186"/>
      <c r="P363" s="186"/>
      <c r="Q363" s="186"/>
      <c r="R363" s="290"/>
    </row>
    <row r="364" spans="1:18" s="32" customFormat="1" ht="15.75">
      <c r="A364" s="291"/>
      <c r="B364" s="286" t="s">
        <v>313</v>
      </c>
      <c r="C364" s="287"/>
      <c r="D364" s="288"/>
      <c r="E364" s="288"/>
      <c r="F364" s="288"/>
      <c r="G364" s="186"/>
      <c r="H364" s="189"/>
      <c r="I364" s="189"/>
      <c r="J364" s="255"/>
      <c r="K364" s="255"/>
      <c r="L364" s="255"/>
      <c r="M364" s="255"/>
      <c r="N364" s="255"/>
      <c r="O364" s="255"/>
      <c r="P364" s="255"/>
      <c r="Q364" s="255"/>
      <c r="R364" s="256"/>
    </row>
    <row r="365" spans="1:18" s="32" customFormat="1" ht="15.75">
      <c r="A365" s="34"/>
      <c r="B365" s="35"/>
      <c r="C365" s="56"/>
      <c r="D365" s="36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8"/>
    </row>
    <row r="366" spans="1:18" s="32" customFormat="1" ht="15.75">
      <c r="A366" s="22"/>
      <c r="B366" s="23"/>
      <c r="C366" s="40"/>
      <c r="D366" s="24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</row>
    <row r="367" spans="1:18" s="32" customFormat="1" ht="15.75">
      <c r="A367" s="22"/>
      <c r="B367" s="23"/>
      <c r="C367" s="40"/>
      <c r="D367" s="24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</row>
    <row r="368" spans="1:18" s="32" customFormat="1" ht="15.75">
      <c r="A368" s="22"/>
      <c r="B368" s="23"/>
      <c r="C368" s="40"/>
      <c r="D368" s="24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</row>
    <row r="369" spans="1:18" s="32" customFormat="1" ht="15.75">
      <c r="A369" s="22"/>
      <c r="B369" s="23"/>
      <c r="C369" s="40"/>
      <c r="D369" s="24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</row>
    <row r="370" spans="1:18" s="32" customFormat="1" ht="15.75">
      <c r="A370" s="22"/>
      <c r="B370" s="23"/>
      <c r="C370" s="40"/>
      <c r="D370" s="24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</row>
    <row r="371" spans="1:18" s="32" customFormat="1" ht="15.75">
      <c r="A371" s="22"/>
      <c r="B371" s="23"/>
      <c r="C371" s="40"/>
      <c r="D371" s="24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</row>
    <row r="372" spans="1:18" s="32" customFormat="1" ht="15.75">
      <c r="A372" s="22"/>
      <c r="B372" s="23"/>
      <c r="C372" s="40"/>
      <c r="D372" s="24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</row>
    <row r="373" spans="1:18" s="28" customFormat="1" ht="15.75">
      <c r="A373" s="22"/>
      <c r="B373" s="23"/>
      <c r="C373" s="40"/>
      <c r="D373" s="24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</row>
    <row r="374" spans="1:18" s="28" customFormat="1" ht="18.75" customHeight="1">
      <c r="A374" s="2" t="s">
        <v>19</v>
      </c>
      <c r="B374" s="21" t="s">
        <v>75</v>
      </c>
      <c r="C374" s="7"/>
      <c r="D374" s="8">
        <f>D378</f>
        <v>0</v>
      </c>
      <c r="E374" s="9">
        <v>0</v>
      </c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</row>
    <row r="375" spans="1:18" s="43" customFormat="1" ht="15.75">
      <c r="A375" s="22"/>
      <c r="B375" s="23"/>
      <c r="C375" s="40"/>
      <c r="D375" s="24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</row>
    <row r="376" spans="1:18" s="23" customFormat="1" ht="15.75">
      <c r="A376" s="173" t="s">
        <v>22</v>
      </c>
      <c r="B376" s="349" t="s">
        <v>23</v>
      </c>
      <c r="C376" s="349" t="s">
        <v>126</v>
      </c>
      <c r="D376" s="351" t="s">
        <v>5</v>
      </c>
      <c r="E376" s="349" t="s">
        <v>24</v>
      </c>
      <c r="F376" s="174" t="s">
        <v>25</v>
      </c>
      <c r="G376" s="339" t="s">
        <v>214</v>
      </c>
      <c r="H376" s="340"/>
      <c r="I376" s="341"/>
      <c r="J376" s="346">
        <f>J346</f>
        <v>0</v>
      </c>
      <c r="K376" s="347"/>
      <c r="L376" s="347"/>
      <c r="M376" s="347"/>
      <c r="N376" s="347"/>
      <c r="O376" s="347"/>
      <c r="P376" s="347"/>
      <c r="Q376" s="347"/>
      <c r="R376" s="348"/>
    </row>
    <row r="377" spans="1:18" s="28" customFormat="1" ht="21">
      <c r="A377" s="175" t="s">
        <v>26</v>
      </c>
      <c r="B377" s="350"/>
      <c r="C377" s="350"/>
      <c r="D377" s="352"/>
      <c r="E377" s="350"/>
      <c r="F377" s="176" t="s">
        <v>27</v>
      </c>
      <c r="G377" s="177" t="s">
        <v>28</v>
      </c>
      <c r="H377" s="177" t="s">
        <v>29</v>
      </c>
      <c r="I377" s="177" t="s">
        <v>30</v>
      </c>
      <c r="J377" s="177" t="s">
        <v>31</v>
      </c>
      <c r="K377" s="177" t="s">
        <v>32</v>
      </c>
      <c r="L377" s="177" t="s">
        <v>33</v>
      </c>
      <c r="M377" s="177" t="s">
        <v>34</v>
      </c>
      <c r="N377" s="177" t="s">
        <v>35</v>
      </c>
      <c r="O377" s="177" t="s">
        <v>36</v>
      </c>
      <c r="P377" s="177" t="s">
        <v>37</v>
      </c>
      <c r="Q377" s="177" t="s">
        <v>38</v>
      </c>
      <c r="R377" s="177" t="s">
        <v>39</v>
      </c>
    </row>
    <row r="378" spans="1:18" s="28" customFormat="1" ht="15.75">
      <c r="A378" s="207"/>
      <c r="B378" s="208"/>
      <c r="C378" s="209"/>
      <c r="D378" s="210"/>
      <c r="E378" s="211"/>
      <c r="F378" s="211"/>
      <c r="G378" s="212"/>
      <c r="H378" s="212"/>
      <c r="I378" s="212"/>
      <c r="J378" s="212"/>
      <c r="K378" s="212"/>
      <c r="L378" s="212"/>
      <c r="M378" s="212"/>
      <c r="N378" s="212"/>
      <c r="O378" s="212"/>
      <c r="P378" s="212"/>
      <c r="Q378" s="212"/>
      <c r="R378" s="212"/>
    </row>
    <row r="379" spans="1:18" s="32" customFormat="1" ht="15" customHeight="1">
      <c r="A379" s="233"/>
      <c r="B379" s="214"/>
      <c r="C379" s="223"/>
      <c r="D379" s="215"/>
      <c r="E379" s="216"/>
      <c r="F379" s="216"/>
      <c r="G379" s="216"/>
      <c r="H379" s="216"/>
      <c r="I379" s="216"/>
      <c r="J379" s="216"/>
      <c r="K379" s="216"/>
      <c r="L379" s="216"/>
      <c r="M379" s="216"/>
      <c r="N379" s="216"/>
      <c r="O379" s="216"/>
      <c r="P379" s="216"/>
      <c r="Q379" s="216"/>
      <c r="R379" s="217"/>
    </row>
    <row r="380" spans="1:18" s="32" customFormat="1" ht="15.75">
      <c r="A380" s="234"/>
      <c r="B380" s="235"/>
      <c r="C380" s="228"/>
      <c r="D380" s="220"/>
      <c r="E380" s="221"/>
      <c r="F380" s="221"/>
      <c r="G380" s="221"/>
      <c r="H380" s="221"/>
      <c r="I380" s="221"/>
      <c r="J380" s="236"/>
      <c r="K380" s="221"/>
      <c r="L380" s="221"/>
      <c r="M380" s="221"/>
      <c r="N380" s="221"/>
      <c r="O380" s="221"/>
      <c r="P380" s="221"/>
      <c r="Q380" s="221"/>
      <c r="R380" s="222"/>
    </row>
    <row r="381" spans="1:18" s="32" customFormat="1" ht="15.75">
      <c r="A381" s="67"/>
      <c r="B381" s="23"/>
      <c r="C381" s="40"/>
      <c r="D381" s="24"/>
      <c r="E381" s="25"/>
      <c r="F381" s="25"/>
      <c r="G381" s="25"/>
      <c r="H381" s="25"/>
      <c r="I381" s="25"/>
      <c r="J381" s="63"/>
      <c r="K381" s="25"/>
      <c r="L381" s="25"/>
      <c r="M381" s="25"/>
      <c r="N381" s="25"/>
      <c r="O381" s="25"/>
      <c r="P381" s="25"/>
      <c r="Q381" s="25"/>
      <c r="R381" s="25"/>
    </row>
    <row r="382" spans="1:18" s="32" customFormat="1" ht="15.75">
      <c r="A382" s="67"/>
      <c r="B382" s="23"/>
      <c r="C382" s="40"/>
      <c r="D382" s="24"/>
      <c r="E382" s="25"/>
      <c r="F382" s="25"/>
      <c r="G382" s="25"/>
      <c r="H382" s="25"/>
      <c r="I382" s="25"/>
      <c r="J382" s="63"/>
      <c r="K382" s="25"/>
      <c r="L382" s="25"/>
      <c r="M382" s="25"/>
      <c r="N382" s="25"/>
      <c r="O382" s="25"/>
      <c r="P382" s="25"/>
      <c r="Q382" s="25"/>
      <c r="R382" s="25"/>
    </row>
    <row r="383" spans="1:18" s="32" customFormat="1" ht="15.75">
      <c r="A383" s="67"/>
      <c r="B383" s="23"/>
      <c r="C383" s="40"/>
      <c r="D383" s="24"/>
      <c r="E383" s="25"/>
      <c r="F383" s="25"/>
      <c r="G383" s="25"/>
      <c r="H383" s="25"/>
      <c r="I383" s="25"/>
      <c r="J383" s="63"/>
      <c r="K383" s="25"/>
      <c r="L383" s="25"/>
      <c r="M383" s="25"/>
      <c r="N383" s="25"/>
      <c r="O383" s="25"/>
      <c r="P383" s="25"/>
      <c r="Q383" s="25"/>
      <c r="R383" s="25"/>
    </row>
    <row r="384" spans="1:18" s="32" customFormat="1" ht="15.75">
      <c r="A384" s="67"/>
      <c r="B384" s="23"/>
      <c r="C384" s="40"/>
      <c r="D384" s="24"/>
      <c r="E384" s="25"/>
      <c r="F384" s="25"/>
      <c r="G384" s="25"/>
      <c r="H384" s="25"/>
      <c r="I384" s="25"/>
      <c r="J384" s="63"/>
      <c r="K384" s="25"/>
      <c r="L384" s="25"/>
      <c r="M384" s="25"/>
      <c r="N384" s="25"/>
      <c r="O384" s="25"/>
      <c r="P384" s="25"/>
      <c r="Q384" s="25"/>
      <c r="R384" s="25"/>
    </row>
    <row r="385" spans="1:18" s="32" customFormat="1" ht="15.75">
      <c r="A385" s="67"/>
      <c r="B385" s="23"/>
      <c r="C385" s="40"/>
      <c r="D385" s="24"/>
      <c r="E385" s="25"/>
      <c r="F385" s="25"/>
      <c r="G385" s="25"/>
      <c r="H385" s="25"/>
      <c r="I385" s="25"/>
      <c r="J385" s="63"/>
      <c r="K385" s="25"/>
      <c r="L385" s="25"/>
      <c r="M385" s="25"/>
      <c r="N385" s="25"/>
      <c r="O385" s="25"/>
      <c r="P385" s="25"/>
      <c r="Q385" s="25"/>
      <c r="R385" s="25"/>
    </row>
    <row r="386" spans="1:18" s="32" customFormat="1" ht="15.75">
      <c r="A386" s="67"/>
      <c r="B386" s="23"/>
      <c r="C386" s="40"/>
      <c r="D386" s="24"/>
      <c r="E386" s="25"/>
      <c r="F386" s="25"/>
      <c r="G386" s="25"/>
      <c r="H386" s="25"/>
      <c r="I386" s="25"/>
      <c r="J386" s="63"/>
      <c r="K386" s="25"/>
      <c r="L386" s="25"/>
      <c r="M386" s="25"/>
      <c r="N386" s="25"/>
      <c r="O386" s="25"/>
      <c r="P386" s="25"/>
      <c r="Q386" s="25"/>
      <c r="R386" s="25"/>
    </row>
    <row r="387" spans="1:18" s="32" customFormat="1" ht="15.75">
      <c r="A387" s="67"/>
      <c r="B387" s="23"/>
      <c r="C387" s="40"/>
      <c r="D387" s="24"/>
      <c r="E387" s="25"/>
      <c r="F387" s="25"/>
      <c r="G387" s="25"/>
      <c r="H387" s="25"/>
      <c r="I387" s="25"/>
      <c r="J387" s="63"/>
      <c r="K387" s="25"/>
      <c r="L387" s="25"/>
      <c r="M387" s="25"/>
      <c r="N387" s="25"/>
      <c r="O387" s="25"/>
      <c r="P387" s="25"/>
      <c r="Q387" s="25"/>
      <c r="R387" s="25"/>
    </row>
    <row r="388" spans="1:18" s="32" customFormat="1" ht="15.75">
      <c r="A388" s="67"/>
      <c r="B388" s="23"/>
      <c r="C388" s="40"/>
      <c r="D388" s="24"/>
      <c r="E388" s="25"/>
      <c r="F388" s="25"/>
      <c r="G388" s="25"/>
      <c r="H388" s="25"/>
      <c r="I388" s="25"/>
      <c r="J388" s="63"/>
      <c r="K388" s="25"/>
      <c r="L388" s="25"/>
      <c r="M388" s="25"/>
      <c r="N388" s="25"/>
      <c r="O388" s="25"/>
      <c r="P388" s="25"/>
      <c r="Q388" s="25"/>
      <c r="R388" s="25"/>
    </row>
    <row r="389" spans="1:18" s="32" customFormat="1" ht="15.75">
      <c r="A389" s="67"/>
      <c r="B389" s="23"/>
      <c r="C389" s="40"/>
      <c r="D389" s="24"/>
      <c r="E389" s="25"/>
      <c r="F389" s="25"/>
      <c r="G389" s="25"/>
      <c r="H389" s="25"/>
      <c r="I389" s="25"/>
      <c r="J389" s="63"/>
      <c r="K389" s="25"/>
      <c r="L389" s="25"/>
      <c r="M389" s="25"/>
      <c r="N389" s="25"/>
      <c r="O389" s="25"/>
      <c r="P389" s="25"/>
      <c r="Q389" s="25"/>
      <c r="R389" s="25"/>
    </row>
    <row r="390" spans="1:18" s="32" customFormat="1" ht="15.75">
      <c r="A390" s="67"/>
      <c r="B390" s="23"/>
      <c r="C390" s="40"/>
      <c r="D390" s="24"/>
      <c r="E390" s="25"/>
      <c r="F390" s="25"/>
      <c r="G390" s="25"/>
      <c r="H390" s="25"/>
      <c r="I390" s="25"/>
      <c r="J390" s="63"/>
      <c r="K390" s="25"/>
      <c r="L390" s="25"/>
      <c r="M390" s="25"/>
      <c r="N390" s="25"/>
      <c r="O390" s="25"/>
      <c r="P390" s="25"/>
      <c r="Q390" s="25"/>
      <c r="R390" s="25"/>
    </row>
    <row r="391" spans="1:18" s="32" customFormat="1" ht="15.75">
      <c r="A391" s="67"/>
      <c r="B391" s="23"/>
      <c r="C391" s="40"/>
      <c r="D391" s="24"/>
      <c r="E391" s="25"/>
      <c r="F391" s="25"/>
      <c r="G391" s="25"/>
      <c r="H391" s="25"/>
      <c r="I391" s="25"/>
      <c r="J391" s="63"/>
      <c r="K391" s="25"/>
      <c r="L391" s="25"/>
      <c r="M391" s="25"/>
      <c r="N391" s="25"/>
      <c r="O391" s="25"/>
      <c r="P391" s="25"/>
      <c r="Q391" s="25"/>
      <c r="R391" s="25"/>
    </row>
    <row r="392" spans="1:18" s="32" customFormat="1" ht="15.75">
      <c r="A392" s="67"/>
      <c r="B392" s="23"/>
      <c r="C392" s="40"/>
      <c r="D392" s="24"/>
      <c r="E392" s="25"/>
      <c r="F392" s="25"/>
      <c r="G392" s="25"/>
      <c r="H392" s="25"/>
      <c r="I392" s="25"/>
      <c r="J392" s="63"/>
      <c r="K392" s="25"/>
      <c r="L392" s="25"/>
      <c r="M392" s="25"/>
      <c r="N392" s="25"/>
      <c r="O392" s="25"/>
      <c r="P392" s="25"/>
      <c r="Q392" s="25"/>
      <c r="R392" s="25"/>
    </row>
    <row r="393" spans="1:18" s="32" customFormat="1" ht="15.75">
      <c r="A393" s="67"/>
      <c r="B393" s="23"/>
      <c r="C393" s="40"/>
      <c r="D393" s="24"/>
      <c r="E393" s="25"/>
      <c r="F393" s="25"/>
      <c r="G393" s="25"/>
      <c r="H393" s="25"/>
      <c r="I393" s="25"/>
      <c r="J393" s="63"/>
      <c r="K393" s="25"/>
      <c r="L393" s="25"/>
      <c r="M393" s="25"/>
      <c r="N393" s="25"/>
      <c r="O393" s="25"/>
      <c r="P393" s="25"/>
      <c r="Q393" s="25"/>
      <c r="R393" s="25"/>
    </row>
    <row r="394" spans="1:18" s="32" customFormat="1" ht="15.75">
      <c r="A394" s="67"/>
      <c r="B394" s="23"/>
      <c r="C394" s="40"/>
      <c r="D394" s="24"/>
      <c r="E394" s="25"/>
      <c r="F394" s="25"/>
      <c r="G394" s="25"/>
      <c r="H394" s="25"/>
      <c r="I394" s="25"/>
      <c r="J394" s="63"/>
      <c r="K394" s="25"/>
      <c r="L394" s="25"/>
      <c r="M394" s="25"/>
      <c r="N394" s="25"/>
      <c r="O394" s="25"/>
      <c r="P394" s="25"/>
      <c r="Q394" s="25"/>
      <c r="R394" s="25"/>
    </row>
    <row r="395" spans="1:18" s="32" customFormat="1" ht="15.75">
      <c r="A395" s="67"/>
      <c r="B395" s="23"/>
      <c r="C395" s="40"/>
      <c r="D395" s="24"/>
      <c r="E395" s="25"/>
      <c r="F395" s="25"/>
      <c r="G395" s="25"/>
      <c r="H395" s="25"/>
      <c r="I395" s="25"/>
      <c r="J395" s="63"/>
      <c r="K395" s="25"/>
      <c r="L395" s="25"/>
      <c r="M395" s="25"/>
      <c r="N395" s="25"/>
      <c r="O395" s="25"/>
      <c r="P395" s="25"/>
      <c r="Q395" s="25"/>
      <c r="R395" s="25"/>
    </row>
    <row r="396" spans="1:18" s="32" customFormat="1" ht="15.75">
      <c r="A396" s="67"/>
      <c r="B396" s="23"/>
      <c r="C396" s="40"/>
      <c r="D396" s="24"/>
      <c r="E396" s="25"/>
      <c r="F396" s="25"/>
      <c r="G396" s="25"/>
      <c r="H396" s="25"/>
      <c r="I396" s="25"/>
      <c r="J396" s="63"/>
      <c r="K396" s="25"/>
      <c r="L396" s="25"/>
      <c r="M396" s="25"/>
      <c r="N396" s="25"/>
      <c r="O396" s="25"/>
      <c r="P396" s="25"/>
      <c r="Q396" s="25"/>
      <c r="R396" s="25"/>
    </row>
    <row r="397" spans="1:18" s="32" customFormat="1" ht="15.75">
      <c r="A397" s="67"/>
      <c r="B397" s="23"/>
      <c r="C397" s="40"/>
      <c r="D397" s="24"/>
      <c r="E397" s="25"/>
      <c r="F397" s="25"/>
      <c r="G397" s="25"/>
      <c r="H397" s="25"/>
      <c r="I397" s="25"/>
      <c r="J397" s="63"/>
      <c r="K397" s="25"/>
      <c r="L397" s="25"/>
      <c r="M397" s="25"/>
      <c r="N397" s="25"/>
      <c r="O397" s="25"/>
      <c r="P397" s="25"/>
      <c r="Q397" s="25"/>
      <c r="R397" s="25"/>
    </row>
    <row r="398" spans="1:18" s="32" customFormat="1" ht="15.75">
      <c r="A398" s="67"/>
      <c r="B398" s="23"/>
      <c r="C398" s="40"/>
      <c r="D398" s="24"/>
      <c r="E398" s="25"/>
      <c r="F398" s="25"/>
      <c r="G398" s="25"/>
      <c r="H398" s="25"/>
      <c r="I398" s="25"/>
      <c r="J398" s="63"/>
      <c r="K398" s="25"/>
      <c r="L398" s="25"/>
      <c r="M398" s="25"/>
      <c r="N398" s="25"/>
      <c r="O398" s="25"/>
      <c r="P398" s="25"/>
      <c r="Q398" s="25"/>
      <c r="R398" s="25"/>
    </row>
    <row r="399" spans="1:18" s="32" customFormat="1" ht="15.75">
      <c r="A399" s="67"/>
      <c r="B399" s="23"/>
      <c r="C399" s="40"/>
      <c r="D399" s="24"/>
      <c r="E399" s="25"/>
      <c r="F399" s="25"/>
      <c r="G399" s="25"/>
      <c r="H399" s="25"/>
      <c r="I399" s="25"/>
      <c r="J399" s="63"/>
      <c r="K399" s="25"/>
      <c r="L399" s="25"/>
      <c r="M399" s="25"/>
      <c r="N399" s="25"/>
      <c r="O399" s="25"/>
      <c r="P399" s="25"/>
      <c r="Q399" s="25"/>
      <c r="R399" s="25"/>
    </row>
    <row r="400" spans="1:18" s="32" customFormat="1" ht="15.75">
      <c r="A400" s="67"/>
      <c r="B400" s="23"/>
      <c r="C400" s="40"/>
      <c r="D400" s="24"/>
      <c r="E400" s="25"/>
      <c r="F400" s="25"/>
      <c r="G400" s="25"/>
      <c r="H400" s="25"/>
      <c r="I400" s="25"/>
      <c r="J400" s="63"/>
      <c r="K400" s="25"/>
      <c r="L400" s="25"/>
      <c r="M400" s="25"/>
      <c r="N400" s="25"/>
      <c r="O400" s="25"/>
      <c r="P400" s="25"/>
      <c r="Q400" s="25"/>
      <c r="R400" s="25"/>
    </row>
    <row r="401" spans="1:18" s="32" customFormat="1" ht="15.75">
      <c r="A401" s="67"/>
      <c r="B401" s="23"/>
      <c r="C401" s="40"/>
      <c r="D401" s="24"/>
      <c r="E401" s="25"/>
      <c r="F401" s="25"/>
      <c r="G401" s="25"/>
      <c r="H401" s="25"/>
      <c r="I401" s="25"/>
      <c r="J401" s="63"/>
      <c r="K401" s="25"/>
      <c r="L401" s="25"/>
      <c r="M401" s="25"/>
      <c r="N401" s="25"/>
      <c r="O401" s="25"/>
      <c r="P401" s="25"/>
      <c r="Q401" s="25"/>
      <c r="R401" s="25"/>
    </row>
    <row r="402" spans="1:18" s="32" customFormat="1" ht="15.75">
      <c r="A402" s="67"/>
      <c r="B402" s="23"/>
      <c r="C402" s="40"/>
      <c r="D402" s="24"/>
      <c r="E402" s="25"/>
      <c r="F402" s="25"/>
      <c r="G402" s="25"/>
      <c r="H402" s="25"/>
      <c r="I402" s="25"/>
      <c r="J402" s="63"/>
      <c r="K402" s="25"/>
      <c r="L402" s="25"/>
      <c r="M402" s="25"/>
      <c r="N402" s="25"/>
      <c r="O402" s="25"/>
      <c r="P402" s="25"/>
      <c r="Q402" s="25"/>
      <c r="R402" s="25"/>
    </row>
    <row r="403" spans="1:18" s="32" customFormat="1" ht="15.75">
      <c r="A403" s="67"/>
      <c r="B403" s="23"/>
      <c r="C403" s="40"/>
      <c r="D403" s="24"/>
      <c r="E403" s="25"/>
      <c r="F403" s="25"/>
      <c r="G403" s="25"/>
      <c r="H403" s="25"/>
      <c r="I403" s="25"/>
      <c r="J403" s="63"/>
      <c r="K403" s="25"/>
      <c r="L403" s="25"/>
      <c r="M403" s="25"/>
      <c r="N403" s="25"/>
      <c r="O403" s="25"/>
      <c r="P403" s="25"/>
      <c r="Q403" s="25"/>
      <c r="R403" s="25"/>
    </row>
    <row r="404" spans="1:18" s="32" customFormat="1" ht="15.75">
      <c r="A404" s="67"/>
      <c r="B404" s="23"/>
      <c r="C404" s="40"/>
      <c r="D404" s="24"/>
      <c r="E404" s="25"/>
      <c r="F404" s="25"/>
      <c r="G404" s="25"/>
      <c r="H404" s="25"/>
      <c r="I404" s="25"/>
      <c r="J404" s="63"/>
      <c r="K404" s="25"/>
      <c r="L404" s="25"/>
      <c r="M404" s="25"/>
      <c r="N404" s="25"/>
      <c r="O404" s="25"/>
      <c r="P404" s="25"/>
      <c r="Q404" s="25"/>
      <c r="R404" s="25"/>
    </row>
    <row r="405" spans="1:18" s="32" customFormat="1" ht="15.75">
      <c r="A405" s="67"/>
      <c r="B405" s="23"/>
      <c r="C405" s="40"/>
      <c r="D405" s="24"/>
      <c r="E405" s="25"/>
      <c r="F405" s="25"/>
      <c r="G405" s="25"/>
      <c r="H405" s="25"/>
      <c r="I405" s="25"/>
      <c r="J405" s="63"/>
      <c r="K405" s="25"/>
      <c r="L405" s="25"/>
      <c r="M405" s="25"/>
      <c r="N405" s="25"/>
      <c r="O405" s="25"/>
      <c r="P405" s="25"/>
      <c r="Q405" s="25"/>
      <c r="R405" s="25"/>
    </row>
    <row r="406" spans="1:18" ht="15.75">
      <c r="A406" s="67"/>
      <c r="B406" s="23"/>
      <c r="C406" s="40"/>
      <c r="D406" s="24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</row>
    <row r="407" spans="1:18" s="16" customFormat="1" ht="20.25">
      <c r="A407" s="132" t="s">
        <v>15</v>
      </c>
      <c r="B407" s="139" t="s">
        <v>175</v>
      </c>
      <c r="C407" s="143"/>
      <c r="D407" s="144"/>
      <c r="E407" s="145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</row>
    <row r="408" spans="1:18" s="5" customFormat="1" ht="20.25">
      <c r="A408" s="15"/>
      <c r="D408" s="140">
        <f>D410</f>
        <v>607000</v>
      </c>
      <c r="E408" s="141">
        <f>E410</f>
        <v>8</v>
      </c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</row>
    <row r="409" spans="1:18" s="28" customFormat="1" ht="18.75" customHeight="1">
      <c r="A409" s="2" t="s">
        <v>19</v>
      </c>
      <c r="B409" s="21" t="s">
        <v>76</v>
      </c>
      <c r="C409" s="12"/>
      <c r="D409" s="13"/>
      <c r="E409" s="13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</row>
    <row r="410" spans="1:18" ht="20.25">
      <c r="A410" s="2"/>
      <c r="B410" s="21"/>
      <c r="C410" s="12"/>
      <c r="D410" s="8">
        <f>SUM(D414:D435)</f>
        <v>607000</v>
      </c>
      <c r="E410" s="8">
        <v>8</v>
      </c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</row>
    <row r="411" spans="1:18" ht="15.75">
      <c r="A411" s="67"/>
      <c r="B411" s="23"/>
      <c r="C411" s="40"/>
      <c r="D411" s="24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</row>
    <row r="412" spans="1:18" ht="15.75">
      <c r="A412" s="173" t="s">
        <v>22</v>
      </c>
      <c r="B412" s="349" t="s">
        <v>23</v>
      </c>
      <c r="C412" s="349" t="s">
        <v>126</v>
      </c>
      <c r="D412" s="351" t="s">
        <v>5</v>
      </c>
      <c r="E412" s="349" t="s">
        <v>24</v>
      </c>
      <c r="F412" s="174" t="s">
        <v>25</v>
      </c>
      <c r="G412" s="339" t="s">
        <v>214</v>
      </c>
      <c r="H412" s="340"/>
      <c r="I412" s="341"/>
      <c r="J412" s="346" t="str">
        <f>J358</f>
        <v>ม.ค.</v>
      </c>
      <c r="K412" s="347"/>
      <c r="L412" s="347"/>
      <c r="M412" s="347"/>
      <c r="N412" s="347"/>
      <c r="O412" s="347"/>
      <c r="P412" s="347"/>
      <c r="Q412" s="347"/>
      <c r="R412" s="348"/>
    </row>
    <row r="413" spans="1:18" ht="21">
      <c r="A413" s="175" t="s">
        <v>26</v>
      </c>
      <c r="B413" s="350"/>
      <c r="C413" s="350"/>
      <c r="D413" s="352"/>
      <c r="E413" s="350"/>
      <c r="F413" s="176" t="s">
        <v>27</v>
      </c>
      <c r="G413" s="177" t="s">
        <v>28</v>
      </c>
      <c r="H413" s="177" t="s">
        <v>29</v>
      </c>
      <c r="I413" s="177" t="s">
        <v>30</v>
      </c>
      <c r="J413" s="177" t="s">
        <v>31</v>
      </c>
      <c r="K413" s="177" t="s">
        <v>32</v>
      </c>
      <c r="L413" s="177" t="s">
        <v>33</v>
      </c>
      <c r="M413" s="177" t="s">
        <v>34</v>
      </c>
      <c r="N413" s="177" t="s">
        <v>35</v>
      </c>
      <c r="O413" s="177" t="s">
        <v>36</v>
      </c>
      <c r="P413" s="177" t="s">
        <v>37</v>
      </c>
      <c r="Q413" s="177" t="s">
        <v>38</v>
      </c>
      <c r="R413" s="177" t="s">
        <v>39</v>
      </c>
    </row>
    <row r="414" spans="1:18" ht="15.75">
      <c r="A414" s="50" t="s">
        <v>7</v>
      </c>
      <c r="B414" s="54" t="s">
        <v>160</v>
      </c>
      <c r="C414" s="54" t="s">
        <v>163</v>
      </c>
      <c r="D414" s="55">
        <v>50000</v>
      </c>
      <c r="E414" s="51" t="s">
        <v>51</v>
      </c>
      <c r="F414" s="51" t="s">
        <v>87</v>
      </c>
      <c r="G414" s="51"/>
      <c r="H414" s="51"/>
      <c r="I414" s="186" t="s">
        <v>20</v>
      </c>
      <c r="J414" s="51"/>
      <c r="K414" s="51"/>
      <c r="L414" s="51"/>
      <c r="M414" s="51"/>
      <c r="N414" s="51"/>
      <c r="O414" s="51"/>
      <c r="P414" s="51"/>
      <c r="Q414" s="51"/>
      <c r="R414" s="57"/>
    </row>
    <row r="415" spans="1:18" s="32" customFormat="1" ht="15.75">
      <c r="A415" s="50"/>
      <c r="B415" s="54" t="s">
        <v>161</v>
      </c>
      <c r="C415" s="54" t="s">
        <v>95</v>
      </c>
      <c r="D415" s="55"/>
      <c r="E415" s="51"/>
      <c r="F415" s="51" t="s">
        <v>8</v>
      </c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7"/>
    </row>
    <row r="416" spans="1:18" s="32" customFormat="1" ht="15.75">
      <c r="A416" s="50"/>
      <c r="B416" s="54" t="s">
        <v>162</v>
      </c>
      <c r="C416" s="54" t="s">
        <v>94</v>
      </c>
      <c r="D416" s="55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7"/>
    </row>
    <row r="417" spans="1:18" s="32" customFormat="1" ht="15.75">
      <c r="A417" s="50"/>
      <c r="B417" s="61" t="s">
        <v>317</v>
      </c>
      <c r="C417" s="54"/>
      <c r="D417" s="55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7"/>
    </row>
    <row r="418" spans="1:18" s="32" customFormat="1" ht="15.75">
      <c r="A418" s="50" t="s">
        <v>10</v>
      </c>
      <c r="B418" s="54" t="s">
        <v>164</v>
      </c>
      <c r="C418" s="188" t="s">
        <v>137</v>
      </c>
      <c r="D418" s="55">
        <v>150000</v>
      </c>
      <c r="E418" s="51" t="s">
        <v>8</v>
      </c>
      <c r="F418" s="51" t="s">
        <v>87</v>
      </c>
      <c r="G418" s="186" t="s">
        <v>19</v>
      </c>
      <c r="H418" s="186" t="s">
        <v>19</v>
      </c>
      <c r="I418" s="186" t="s">
        <v>19</v>
      </c>
      <c r="J418" s="186"/>
      <c r="K418" s="186"/>
      <c r="L418" s="186"/>
      <c r="M418" s="186" t="s">
        <v>20</v>
      </c>
      <c r="N418" s="186"/>
      <c r="O418" s="186"/>
      <c r="P418" s="186" t="s">
        <v>19</v>
      </c>
      <c r="Q418" s="186"/>
      <c r="R418" s="186"/>
    </row>
    <row r="419" spans="1:18" s="32" customFormat="1" ht="15.75">
      <c r="A419" s="50"/>
      <c r="B419" s="54" t="s">
        <v>317</v>
      </c>
      <c r="C419" s="188" t="s">
        <v>165</v>
      </c>
      <c r="D419" s="55"/>
      <c r="E419" s="51"/>
      <c r="F419" s="51" t="s">
        <v>8</v>
      </c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7"/>
    </row>
    <row r="420" spans="1:18" s="32" customFormat="1" ht="15.75">
      <c r="A420" s="50" t="s">
        <v>11</v>
      </c>
      <c r="B420" s="54" t="s">
        <v>166</v>
      </c>
      <c r="C420" s="188" t="s">
        <v>137</v>
      </c>
      <c r="D420" s="55">
        <v>150000</v>
      </c>
      <c r="E420" s="51" t="s">
        <v>8</v>
      </c>
      <c r="F420" s="51" t="s">
        <v>87</v>
      </c>
      <c r="G420" s="51"/>
      <c r="H420" s="186" t="s">
        <v>20</v>
      </c>
      <c r="I420" s="51"/>
      <c r="J420" s="51"/>
      <c r="K420" s="51"/>
      <c r="L420" s="51"/>
      <c r="M420" s="51"/>
      <c r="N420" s="51"/>
      <c r="O420" s="51"/>
      <c r="P420" s="51"/>
      <c r="Q420" s="51"/>
      <c r="R420" s="57"/>
    </row>
    <row r="421" spans="1:18" s="32" customFormat="1" ht="15.75">
      <c r="A421" s="50"/>
      <c r="B421" s="54" t="s">
        <v>317</v>
      </c>
      <c r="C421" s="188" t="s">
        <v>167</v>
      </c>
      <c r="D421" s="55"/>
      <c r="E421" s="51"/>
      <c r="F421" s="51" t="s">
        <v>8</v>
      </c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7"/>
    </row>
    <row r="422" spans="1:18" s="32" customFormat="1" ht="15.75">
      <c r="A422" s="50" t="s">
        <v>13</v>
      </c>
      <c r="B422" s="54" t="s">
        <v>262</v>
      </c>
      <c r="C422" s="188" t="s">
        <v>138</v>
      </c>
      <c r="D422" s="55">
        <v>150000</v>
      </c>
      <c r="E422" s="51" t="s">
        <v>8</v>
      </c>
      <c r="F422" s="51" t="s">
        <v>87</v>
      </c>
      <c r="G422" s="186" t="s">
        <v>20</v>
      </c>
      <c r="H422" s="186" t="s">
        <v>19</v>
      </c>
      <c r="I422" s="186" t="s">
        <v>20</v>
      </c>
      <c r="J422" s="186" t="s">
        <v>19</v>
      </c>
      <c r="K422" s="186" t="s">
        <v>19</v>
      </c>
      <c r="L422" s="186" t="s">
        <v>19</v>
      </c>
      <c r="M422" s="186" t="s">
        <v>19</v>
      </c>
      <c r="N422" s="186" t="s">
        <v>20</v>
      </c>
      <c r="O422" s="186" t="s">
        <v>19</v>
      </c>
      <c r="P422" s="186" t="s">
        <v>19</v>
      </c>
      <c r="Q422" s="186" t="s">
        <v>20</v>
      </c>
      <c r="R422" s="186" t="s">
        <v>19</v>
      </c>
    </row>
    <row r="423" spans="1:18" s="32" customFormat="1" ht="15.75">
      <c r="A423" s="273"/>
      <c r="B423" s="54" t="s">
        <v>52</v>
      </c>
      <c r="C423" s="188" t="s">
        <v>139</v>
      </c>
      <c r="D423" s="55"/>
      <c r="E423" s="51"/>
      <c r="F423" s="51" t="s">
        <v>8</v>
      </c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7"/>
    </row>
    <row r="424" spans="1:18" ht="15.75">
      <c r="A424" s="274"/>
      <c r="B424" s="54" t="s">
        <v>358</v>
      </c>
      <c r="C424" s="193" t="s">
        <v>140</v>
      </c>
      <c r="D424" s="60"/>
      <c r="E424" s="185"/>
      <c r="F424" s="185"/>
      <c r="G424" s="185"/>
      <c r="H424" s="185"/>
      <c r="I424" s="185"/>
      <c r="J424" s="185"/>
      <c r="K424" s="185"/>
      <c r="L424" s="185"/>
      <c r="M424" s="185"/>
      <c r="N424" s="185"/>
      <c r="O424" s="185"/>
      <c r="P424" s="185"/>
      <c r="Q424" s="185"/>
      <c r="R424" s="187"/>
    </row>
    <row r="425" spans="1:18" s="32" customFormat="1" ht="15.75">
      <c r="A425" s="59" t="s">
        <v>14</v>
      </c>
      <c r="B425" s="54" t="s">
        <v>351</v>
      </c>
      <c r="C425" s="193" t="s">
        <v>168</v>
      </c>
      <c r="D425" s="60">
        <v>30000</v>
      </c>
      <c r="E425" s="185" t="s">
        <v>8</v>
      </c>
      <c r="F425" s="185" t="s">
        <v>87</v>
      </c>
      <c r="G425" s="185"/>
      <c r="H425" s="185"/>
      <c r="I425" s="185"/>
      <c r="J425" s="185"/>
      <c r="K425" s="186" t="s">
        <v>20</v>
      </c>
      <c r="L425" s="186" t="s">
        <v>20</v>
      </c>
      <c r="M425" s="185"/>
      <c r="N425" s="186" t="s">
        <v>20</v>
      </c>
      <c r="O425" s="185"/>
      <c r="P425" s="186" t="s">
        <v>20</v>
      </c>
      <c r="Q425" s="185"/>
      <c r="R425" s="187"/>
    </row>
    <row r="426" spans="1:18" s="32" customFormat="1" ht="15.75">
      <c r="A426" s="274"/>
      <c r="B426" s="54" t="s">
        <v>352</v>
      </c>
      <c r="C426" s="193" t="s">
        <v>169</v>
      </c>
      <c r="D426" s="60"/>
      <c r="E426" s="185"/>
      <c r="F426" s="185" t="s">
        <v>8</v>
      </c>
      <c r="G426" s="185"/>
      <c r="H426" s="185"/>
      <c r="I426" s="185"/>
      <c r="J426" s="185"/>
      <c r="K426" s="185"/>
      <c r="L426" s="185"/>
      <c r="M426" s="185"/>
      <c r="N426" s="185"/>
      <c r="O426" s="185"/>
      <c r="P426" s="185"/>
      <c r="Q426" s="185"/>
      <c r="R426" s="187"/>
    </row>
    <row r="427" spans="1:18" s="32" customFormat="1" ht="15.75">
      <c r="A427" s="274"/>
      <c r="B427" s="54" t="s">
        <v>313</v>
      </c>
      <c r="C427" s="193" t="s">
        <v>170</v>
      </c>
      <c r="D427" s="60"/>
      <c r="E427" s="185"/>
      <c r="F427" s="185"/>
      <c r="G427" s="185"/>
      <c r="H427" s="185"/>
      <c r="I427" s="185"/>
      <c r="J427" s="185"/>
      <c r="K427" s="185"/>
      <c r="L427" s="185"/>
      <c r="M427" s="185"/>
      <c r="N427" s="185"/>
      <c r="O427" s="185"/>
      <c r="P427" s="185"/>
      <c r="Q427" s="185"/>
      <c r="R427" s="187"/>
    </row>
    <row r="428" spans="1:18" s="32" customFormat="1" ht="15.75">
      <c r="A428" s="59" t="s">
        <v>15</v>
      </c>
      <c r="B428" s="54" t="s">
        <v>121</v>
      </c>
      <c r="C428" s="205" t="s">
        <v>62</v>
      </c>
      <c r="D428" s="60">
        <v>5000</v>
      </c>
      <c r="E428" s="51" t="s">
        <v>8</v>
      </c>
      <c r="F428" s="51" t="s">
        <v>87</v>
      </c>
      <c r="G428" s="186" t="s">
        <v>20</v>
      </c>
      <c r="H428" s="186" t="s">
        <v>20</v>
      </c>
      <c r="I428" s="186" t="s">
        <v>20</v>
      </c>
      <c r="J428" s="186" t="s">
        <v>20</v>
      </c>
      <c r="K428" s="186" t="s">
        <v>20</v>
      </c>
      <c r="L428" s="186" t="s">
        <v>20</v>
      </c>
      <c r="M428" s="186" t="s">
        <v>20</v>
      </c>
      <c r="N428" s="186" t="s">
        <v>20</v>
      </c>
      <c r="O428" s="186" t="s">
        <v>20</v>
      </c>
      <c r="P428" s="186" t="s">
        <v>20</v>
      </c>
      <c r="Q428" s="186" t="s">
        <v>20</v>
      </c>
      <c r="R428" s="186" t="s">
        <v>20</v>
      </c>
    </row>
    <row r="429" spans="1:18" s="32" customFormat="1" ht="15.75">
      <c r="A429" s="59"/>
      <c r="B429" s="54" t="s">
        <v>122</v>
      </c>
      <c r="C429" s="193" t="s">
        <v>55</v>
      </c>
      <c r="D429" s="60"/>
      <c r="E429" s="185"/>
      <c r="F429" s="185" t="s">
        <v>8</v>
      </c>
      <c r="G429" s="185"/>
      <c r="H429" s="185"/>
      <c r="I429" s="185"/>
      <c r="J429" s="185"/>
      <c r="K429" s="185"/>
      <c r="L429" s="185"/>
      <c r="M429" s="185"/>
      <c r="N429" s="185"/>
      <c r="O429" s="185"/>
      <c r="P429" s="185"/>
      <c r="Q429" s="185"/>
      <c r="R429" s="187"/>
    </row>
    <row r="430" spans="1:18" s="32" customFormat="1" ht="15.75">
      <c r="A430" s="59"/>
      <c r="B430" s="54" t="s">
        <v>261</v>
      </c>
      <c r="C430" s="193"/>
      <c r="D430" s="60"/>
      <c r="E430" s="185"/>
      <c r="F430" s="185"/>
      <c r="G430" s="185"/>
      <c r="H430" s="185"/>
      <c r="I430" s="185"/>
      <c r="J430" s="185"/>
      <c r="K430" s="185"/>
      <c r="L430" s="185"/>
      <c r="M430" s="185"/>
      <c r="N430" s="185"/>
      <c r="O430" s="185"/>
      <c r="P430" s="185"/>
      <c r="Q430" s="185"/>
      <c r="R430" s="187"/>
    </row>
    <row r="431" spans="1:18" s="32" customFormat="1" ht="15.75">
      <c r="A431" s="59" t="s">
        <v>17</v>
      </c>
      <c r="B431" s="61" t="s">
        <v>309</v>
      </c>
      <c r="C431" s="193" t="s">
        <v>311</v>
      </c>
      <c r="D431" s="60">
        <v>50000</v>
      </c>
      <c r="E431" s="185" t="s">
        <v>8</v>
      </c>
      <c r="F431" s="185" t="s">
        <v>87</v>
      </c>
      <c r="G431" s="185"/>
      <c r="H431" s="185"/>
      <c r="I431" s="185"/>
      <c r="J431" s="186" t="s">
        <v>20</v>
      </c>
      <c r="K431" s="186" t="s">
        <v>20</v>
      </c>
      <c r="L431" s="186" t="s">
        <v>20</v>
      </c>
      <c r="M431" s="186" t="s">
        <v>20</v>
      </c>
      <c r="N431" s="186" t="s">
        <v>20</v>
      </c>
      <c r="O431" s="186" t="s">
        <v>20</v>
      </c>
      <c r="P431" s="186" t="s">
        <v>20</v>
      </c>
      <c r="Q431" s="186" t="s">
        <v>20</v>
      </c>
      <c r="R431" s="186" t="s">
        <v>20</v>
      </c>
    </row>
    <row r="432" spans="1:18" s="32" customFormat="1" ht="15.75">
      <c r="A432" s="59"/>
      <c r="B432" s="61" t="s">
        <v>310</v>
      </c>
      <c r="C432" s="193" t="s">
        <v>312</v>
      </c>
      <c r="D432" s="60"/>
      <c r="E432" s="185"/>
      <c r="F432" s="185" t="s">
        <v>8</v>
      </c>
      <c r="G432" s="185"/>
      <c r="H432" s="185"/>
      <c r="I432" s="185"/>
      <c r="J432" s="185"/>
      <c r="K432" s="185"/>
      <c r="L432" s="185"/>
      <c r="M432" s="185"/>
      <c r="N432" s="185"/>
      <c r="O432" s="185"/>
      <c r="P432" s="185"/>
      <c r="Q432" s="185"/>
      <c r="R432" s="187"/>
    </row>
    <row r="433" spans="1:18" s="32" customFormat="1" ht="15.75">
      <c r="A433" s="59"/>
      <c r="B433" s="54" t="s">
        <v>313</v>
      </c>
      <c r="C433" s="193"/>
      <c r="D433" s="60"/>
      <c r="E433" s="185"/>
      <c r="F433" s="185"/>
      <c r="G433" s="185"/>
      <c r="H433" s="185"/>
      <c r="I433" s="185"/>
      <c r="J433" s="185"/>
      <c r="K433" s="185"/>
      <c r="L433" s="185"/>
      <c r="M433" s="185"/>
      <c r="N433" s="185"/>
      <c r="O433" s="185"/>
      <c r="P433" s="185"/>
      <c r="Q433" s="185"/>
      <c r="R433" s="187"/>
    </row>
    <row r="434" spans="1:18" s="32" customFormat="1" ht="15.75">
      <c r="A434" s="59" t="s">
        <v>50</v>
      </c>
      <c r="B434" s="61" t="s">
        <v>314</v>
      </c>
      <c r="C434" s="193" t="s">
        <v>315</v>
      </c>
      <c r="D434" s="60">
        <v>22000</v>
      </c>
      <c r="E434" s="185" t="s">
        <v>8</v>
      </c>
      <c r="F434" s="185" t="s">
        <v>87</v>
      </c>
      <c r="G434" s="185"/>
      <c r="H434" s="185"/>
      <c r="I434" s="185"/>
      <c r="J434" s="186" t="s">
        <v>20</v>
      </c>
      <c r="K434" s="186" t="s">
        <v>20</v>
      </c>
      <c r="L434" s="186" t="s">
        <v>20</v>
      </c>
      <c r="M434" s="186" t="s">
        <v>20</v>
      </c>
      <c r="N434" s="186" t="s">
        <v>20</v>
      </c>
      <c r="O434" s="186" t="s">
        <v>20</v>
      </c>
      <c r="P434" s="186" t="s">
        <v>20</v>
      </c>
      <c r="Q434" s="186" t="s">
        <v>20</v>
      </c>
      <c r="R434" s="186" t="s">
        <v>20</v>
      </c>
    </row>
    <row r="435" spans="1:18" s="32" customFormat="1" ht="15.75">
      <c r="A435" s="59"/>
      <c r="B435" s="61" t="s">
        <v>16</v>
      </c>
      <c r="C435" s="193" t="s">
        <v>316</v>
      </c>
      <c r="D435" s="60"/>
      <c r="E435" s="185"/>
      <c r="F435" s="185" t="s">
        <v>8</v>
      </c>
      <c r="G435" s="185"/>
      <c r="H435" s="185"/>
      <c r="I435" s="185"/>
      <c r="J435" s="185"/>
      <c r="K435" s="185"/>
      <c r="L435" s="185"/>
      <c r="M435" s="185"/>
      <c r="N435" s="185"/>
      <c r="O435" s="185"/>
      <c r="P435" s="185"/>
      <c r="Q435" s="185"/>
      <c r="R435" s="187"/>
    </row>
    <row r="436" spans="1:18" s="32" customFormat="1" ht="15.75">
      <c r="A436" s="59"/>
      <c r="B436" s="54" t="s">
        <v>317</v>
      </c>
      <c r="C436" s="193"/>
      <c r="D436" s="60"/>
      <c r="E436" s="185"/>
      <c r="F436" s="185"/>
      <c r="G436" s="185"/>
      <c r="H436" s="185"/>
      <c r="I436" s="185"/>
      <c r="J436" s="185"/>
      <c r="K436" s="185"/>
      <c r="L436" s="185"/>
      <c r="M436" s="185"/>
      <c r="N436" s="185"/>
      <c r="O436" s="185"/>
      <c r="P436" s="185"/>
      <c r="Q436" s="185"/>
      <c r="R436" s="187"/>
    </row>
    <row r="437" spans="1:18" s="32" customFormat="1" ht="15.75">
      <c r="A437" s="245"/>
      <c r="B437" s="243"/>
      <c r="C437" s="246" t="s">
        <v>19</v>
      </c>
      <c r="D437" s="244"/>
      <c r="E437" s="241"/>
      <c r="F437" s="241"/>
      <c r="G437" s="241"/>
      <c r="H437" s="241"/>
      <c r="I437" s="241"/>
      <c r="J437" s="241"/>
      <c r="K437" s="241"/>
      <c r="L437" s="241"/>
      <c r="M437" s="241"/>
      <c r="N437" s="241"/>
      <c r="O437" s="241"/>
      <c r="P437" s="241"/>
      <c r="Q437" s="241"/>
      <c r="R437" s="247"/>
    </row>
    <row r="438" spans="1:18" s="32" customFormat="1" ht="15.75">
      <c r="A438" s="152"/>
      <c r="B438" s="47"/>
      <c r="C438" s="153"/>
      <c r="D438" s="45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</row>
    <row r="439" spans="1:18" s="32" customFormat="1" ht="15.75">
      <c r="A439" s="152"/>
      <c r="B439" s="47"/>
      <c r="C439" s="153"/>
      <c r="D439" s="45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</row>
    <row r="440" spans="1:18" s="47" customFormat="1" ht="15.75">
      <c r="A440" s="67"/>
      <c r="B440" s="23"/>
      <c r="C440" s="40"/>
      <c r="D440" s="24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</row>
    <row r="441" spans="1:18" s="47" customFormat="1" ht="20.25">
      <c r="A441" s="2" t="s">
        <v>17</v>
      </c>
      <c r="B441" s="18" t="s">
        <v>67</v>
      </c>
      <c r="C441" s="12"/>
      <c r="D441" s="13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</row>
    <row r="442" spans="1:18" s="47" customFormat="1" ht="18.75">
      <c r="A442" s="19"/>
      <c r="B442" s="6"/>
      <c r="C442" s="6"/>
      <c r="D442" s="146">
        <f>D443+D465+D476+D515</f>
        <v>2130150</v>
      </c>
      <c r="E442" s="146">
        <f>E443+E465+E476+E515</f>
        <v>17</v>
      </c>
      <c r="F442" s="6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</row>
    <row r="443" spans="1:18" s="16" customFormat="1" ht="20.25">
      <c r="A443" s="4" t="s">
        <v>19</v>
      </c>
      <c r="B443" s="18" t="s">
        <v>77</v>
      </c>
      <c r="C443" s="5"/>
      <c r="D443" s="129">
        <f>SUM(D447:D461)</f>
        <v>944250</v>
      </c>
      <c r="E443" s="129">
        <v>3</v>
      </c>
      <c r="F443" s="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</row>
    <row r="444" spans="1:18" s="70" customFormat="1" ht="20.25">
      <c r="A444" s="67"/>
      <c r="B444" s="23"/>
      <c r="C444" s="40"/>
      <c r="D444" s="24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</row>
    <row r="445" spans="1:18" s="6" customFormat="1" ht="25.5" customHeight="1">
      <c r="A445" s="173" t="s">
        <v>22</v>
      </c>
      <c r="B445" s="349" t="s">
        <v>23</v>
      </c>
      <c r="C445" s="349" t="s">
        <v>126</v>
      </c>
      <c r="D445" s="351" t="s">
        <v>5</v>
      </c>
      <c r="E445" s="349" t="s">
        <v>24</v>
      </c>
      <c r="F445" s="174" t="s">
        <v>25</v>
      </c>
      <c r="G445" s="346" t="e">
        <f>#REF!</f>
        <v>#REF!</v>
      </c>
      <c r="H445" s="347"/>
      <c r="I445" s="348"/>
      <c r="J445" s="346" t="e">
        <f>#REF!</f>
        <v>#REF!</v>
      </c>
      <c r="K445" s="347"/>
      <c r="L445" s="347"/>
      <c r="M445" s="347"/>
      <c r="N445" s="347"/>
      <c r="O445" s="347"/>
      <c r="P445" s="347"/>
      <c r="Q445" s="347"/>
      <c r="R445" s="348"/>
    </row>
    <row r="446" spans="1:18" s="6" customFormat="1" ht="21">
      <c r="A446" s="175" t="s">
        <v>26</v>
      </c>
      <c r="B446" s="350"/>
      <c r="C446" s="350"/>
      <c r="D446" s="352"/>
      <c r="E446" s="350"/>
      <c r="F446" s="176" t="s">
        <v>27</v>
      </c>
      <c r="G446" s="177" t="s">
        <v>28</v>
      </c>
      <c r="H446" s="177" t="s">
        <v>29</v>
      </c>
      <c r="I446" s="177" t="s">
        <v>30</v>
      </c>
      <c r="J446" s="177" t="s">
        <v>31</v>
      </c>
      <c r="K446" s="177" t="s">
        <v>32</v>
      </c>
      <c r="L446" s="177" t="s">
        <v>33</v>
      </c>
      <c r="M446" s="177" t="s">
        <v>34</v>
      </c>
      <c r="N446" s="177" t="s">
        <v>35</v>
      </c>
      <c r="O446" s="177" t="s">
        <v>36</v>
      </c>
      <c r="P446" s="177" t="s">
        <v>37</v>
      </c>
      <c r="Q446" s="177" t="s">
        <v>38</v>
      </c>
      <c r="R446" s="177" t="s">
        <v>39</v>
      </c>
    </row>
    <row r="447" spans="1:18" s="23" customFormat="1" ht="15.75">
      <c r="A447" s="48" t="s">
        <v>7</v>
      </c>
      <c r="B447" s="194" t="s">
        <v>222</v>
      </c>
      <c r="C447" s="159" t="s">
        <v>223</v>
      </c>
      <c r="D447" s="53">
        <v>500000</v>
      </c>
      <c r="E447" s="49" t="s">
        <v>8</v>
      </c>
      <c r="F447" s="49" t="s">
        <v>8</v>
      </c>
      <c r="G447" s="160" t="s">
        <v>20</v>
      </c>
      <c r="H447" s="160" t="s">
        <v>20</v>
      </c>
      <c r="I447" s="160" t="s">
        <v>20</v>
      </c>
      <c r="J447" s="160" t="s">
        <v>20</v>
      </c>
      <c r="K447" s="160" t="s">
        <v>20</v>
      </c>
      <c r="L447" s="160" t="s">
        <v>20</v>
      </c>
      <c r="M447" s="160" t="s">
        <v>20</v>
      </c>
      <c r="N447" s="160" t="s">
        <v>20</v>
      </c>
      <c r="O447" s="160" t="s">
        <v>20</v>
      </c>
      <c r="P447" s="160" t="s">
        <v>20</v>
      </c>
      <c r="Q447" s="160" t="s">
        <v>20</v>
      </c>
      <c r="R447" s="160" t="s">
        <v>20</v>
      </c>
    </row>
    <row r="448" spans="1:18" s="28" customFormat="1" ht="15.75">
      <c r="A448" s="253"/>
      <c r="B448" s="35" t="s">
        <v>217</v>
      </c>
      <c r="C448" s="269" t="s">
        <v>224</v>
      </c>
      <c r="D448" s="195"/>
      <c r="E448" s="192"/>
      <c r="F448" s="192"/>
      <c r="G448" s="255"/>
      <c r="H448" s="255"/>
      <c r="I448" s="255"/>
      <c r="J448" s="255"/>
      <c r="K448" s="255"/>
      <c r="L448" s="255"/>
      <c r="M448" s="255"/>
      <c r="N448" s="255"/>
      <c r="O448" s="255"/>
      <c r="P448" s="255"/>
      <c r="Q448" s="255"/>
      <c r="R448" s="256"/>
    </row>
    <row r="449" spans="1:18" s="28" customFormat="1" ht="15.75">
      <c r="A449" s="253"/>
      <c r="B449" s="252"/>
      <c r="C449" s="269" t="s">
        <v>225</v>
      </c>
      <c r="D449" s="195"/>
      <c r="E449" s="192"/>
      <c r="F449" s="192"/>
      <c r="G449" s="255"/>
      <c r="H449" s="255"/>
      <c r="I449" s="255"/>
      <c r="J449" s="255"/>
      <c r="K449" s="255"/>
      <c r="L449" s="255"/>
      <c r="M449" s="255"/>
      <c r="N449" s="255"/>
      <c r="O449" s="255"/>
      <c r="P449" s="255"/>
      <c r="Q449" s="255"/>
      <c r="R449" s="256"/>
    </row>
    <row r="450" spans="1:18" s="42" customFormat="1" ht="15.75">
      <c r="A450" s="253"/>
      <c r="B450" s="194"/>
      <c r="C450" s="269" t="s">
        <v>226</v>
      </c>
      <c r="D450" s="195"/>
      <c r="E450" s="192"/>
      <c r="F450" s="192"/>
      <c r="G450" s="255"/>
      <c r="H450" s="255"/>
      <c r="I450" s="255"/>
      <c r="J450" s="255"/>
      <c r="K450" s="255"/>
      <c r="L450" s="255"/>
      <c r="M450" s="255"/>
      <c r="N450" s="255"/>
      <c r="O450" s="255"/>
      <c r="P450" s="255"/>
      <c r="Q450" s="255"/>
      <c r="R450" s="160"/>
    </row>
    <row r="451" spans="1:18" s="42" customFormat="1" ht="15.75">
      <c r="A451" s="253" t="s">
        <v>10</v>
      </c>
      <c r="B451" s="194" t="s">
        <v>266</v>
      </c>
      <c r="C451" s="269" t="s">
        <v>267</v>
      </c>
      <c r="D451" s="195">
        <v>44250</v>
      </c>
      <c r="E451" s="49" t="s">
        <v>8</v>
      </c>
      <c r="F451" s="192" t="s">
        <v>269</v>
      </c>
      <c r="G451" s="255"/>
      <c r="H451" s="255"/>
      <c r="I451" s="255"/>
      <c r="J451" s="160" t="s">
        <v>20</v>
      </c>
      <c r="K451" s="160" t="s">
        <v>20</v>
      </c>
      <c r="L451" s="160"/>
      <c r="M451" s="160"/>
      <c r="N451" s="160"/>
      <c r="O451" s="160"/>
      <c r="P451" s="160" t="s">
        <v>20</v>
      </c>
      <c r="Q451" s="160" t="s">
        <v>20</v>
      </c>
      <c r="R451" s="256"/>
    </row>
    <row r="452" spans="1:18" s="42" customFormat="1" ht="15.75">
      <c r="A452" s="253"/>
      <c r="B452" s="35" t="s">
        <v>191</v>
      </c>
      <c r="C452" s="269" t="s">
        <v>268</v>
      </c>
      <c r="D452" s="195"/>
      <c r="E452" s="192"/>
      <c r="F452" s="49" t="s">
        <v>8</v>
      </c>
      <c r="G452" s="255"/>
      <c r="H452" s="255"/>
      <c r="I452" s="255"/>
      <c r="J452" s="255"/>
      <c r="K452" s="255"/>
      <c r="L452" s="255"/>
      <c r="M452" s="255"/>
      <c r="N452" s="255"/>
      <c r="O452" s="255"/>
      <c r="P452" s="255"/>
      <c r="Q452" s="255"/>
      <c r="R452" s="256"/>
    </row>
    <row r="453" spans="1:18" s="42" customFormat="1" ht="15.75">
      <c r="A453" s="253"/>
      <c r="B453" s="194"/>
      <c r="C453" s="269"/>
      <c r="D453" s="195"/>
      <c r="E453" s="192"/>
      <c r="F453" s="192"/>
      <c r="G453" s="255"/>
      <c r="H453" s="255"/>
      <c r="I453" s="255"/>
      <c r="J453" s="255"/>
      <c r="K453" s="255"/>
      <c r="L453" s="255"/>
      <c r="M453" s="255"/>
      <c r="N453" s="255"/>
      <c r="O453" s="255"/>
      <c r="P453" s="255"/>
      <c r="Q453" s="255"/>
      <c r="R453" s="256"/>
    </row>
    <row r="454" spans="1:18" s="42" customFormat="1" ht="15.75">
      <c r="A454" s="48" t="s">
        <v>11</v>
      </c>
      <c r="B454" s="194" t="s">
        <v>336</v>
      </c>
      <c r="C454" s="188" t="s">
        <v>335</v>
      </c>
      <c r="D454" s="53">
        <v>400000</v>
      </c>
      <c r="E454" s="49" t="s">
        <v>8</v>
      </c>
      <c r="F454" s="49" t="s">
        <v>8</v>
      </c>
      <c r="G454" s="160" t="s">
        <v>20</v>
      </c>
      <c r="H454" s="160" t="s">
        <v>20</v>
      </c>
      <c r="I454" s="160" t="s">
        <v>20</v>
      </c>
      <c r="J454" s="160" t="s">
        <v>20</v>
      </c>
      <c r="K454" s="160" t="s">
        <v>20</v>
      </c>
      <c r="L454" s="160" t="s">
        <v>20</v>
      </c>
      <c r="M454" s="160" t="s">
        <v>20</v>
      </c>
      <c r="N454" s="160" t="s">
        <v>20</v>
      </c>
      <c r="O454" s="160" t="s">
        <v>20</v>
      </c>
      <c r="P454" s="160" t="s">
        <v>20</v>
      </c>
      <c r="Q454" s="160" t="s">
        <v>20</v>
      </c>
      <c r="R454" s="160" t="s">
        <v>20</v>
      </c>
    </row>
    <row r="455" spans="1:18" s="42" customFormat="1" ht="15.75">
      <c r="A455" s="50"/>
      <c r="B455" s="54" t="s">
        <v>337</v>
      </c>
      <c r="C455" s="188" t="s">
        <v>97</v>
      </c>
      <c r="D455" s="55"/>
      <c r="E455" s="51"/>
      <c r="F455" s="51" t="s">
        <v>19</v>
      </c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7"/>
    </row>
    <row r="456" spans="1:18" s="42" customFormat="1" ht="15.75">
      <c r="A456" s="50"/>
      <c r="B456" s="54" t="s">
        <v>356</v>
      </c>
      <c r="C456" s="188" t="s">
        <v>98</v>
      </c>
      <c r="D456" s="55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7"/>
    </row>
    <row r="457" spans="1:18" s="42" customFormat="1" ht="15.75">
      <c r="A457" s="50"/>
      <c r="B457" s="61"/>
      <c r="C457" s="188" t="s">
        <v>99</v>
      </c>
      <c r="D457" s="55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7"/>
    </row>
    <row r="458" spans="1:18" s="42" customFormat="1" ht="15.75">
      <c r="A458" s="50"/>
      <c r="B458" s="54"/>
      <c r="C458" s="188" t="s">
        <v>100</v>
      </c>
      <c r="D458" s="60"/>
      <c r="E458" s="185"/>
      <c r="F458" s="185"/>
      <c r="G458" s="185"/>
      <c r="H458" s="185"/>
      <c r="I458" s="185"/>
      <c r="J458" s="185"/>
      <c r="K458" s="185"/>
      <c r="L458" s="185"/>
      <c r="M458" s="185"/>
      <c r="N458" s="185"/>
      <c r="O458" s="185"/>
      <c r="P458" s="185"/>
      <c r="Q458" s="185"/>
      <c r="R458" s="187"/>
    </row>
    <row r="459" spans="1:18" s="42" customFormat="1" ht="15.75">
      <c r="A459" s="50"/>
      <c r="B459" s="54"/>
      <c r="C459" s="188" t="s">
        <v>102</v>
      </c>
      <c r="D459" s="60"/>
      <c r="E459" s="185"/>
      <c r="F459" s="185"/>
      <c r="G459" s="185"/>
      <c r="H459" s="185"/>
      <c r="I459" s="185"/>
      <c r="J459" s="185"/>
      <c r="K459" s="185"/>
      <c r="L459" s="185"/>
      <c r="M459" s="185"/>
      <c r="N459" s="185"/>
      <c r="O459" s="185"/>
      <c r="P459" s="185"/>
      <c r="Q459" s="185"/>
      <c r="R459" s="187"/>
    </row>
    <row r="460" spans="1:18" s="42" customFormat="1" ht="15.75">
      <c r="A460" s="50" t="s">
        <v>19</v>
      </c>
      <c r="B460" s="54" t="s">
        <v>19</v>
      </c>
      <c r="C460" s="188" t="s">
        <v>101</v>
      </c>
      <c r="D460" s="55"/>
      <c r="E460" s="51"/>
      <c r="F460" s="51"/>
      <c r="G460" s="186"/>
      <c r="H460" s="186"/>
      <c r="I460" s="186"/>
      <c r="J460" s="186"/>
      <c r="K460" s="186"/>
      <c r="L460" s="186"/>
      <c r="M460" s="186"/>
      <c r="N460" s="186"/>
      <c r="O460" s="186"/>
      <c r="P460" s="186"/>
      <c r="Q460" s="186"/>
      <c r="R460" s="186"/>
    </row>
    <row r="461" spans="1:18" s="42" customFormat="1" ht="15.75">
      <c r="A461" s="162"/>
      <c r="B461" s="163"/>
      <c r="C461" s="184"/>
      <c r="D461" s="164"/>
      <c r="E461" s="165"/>
      <c r="F461" s="165"/>
      <c r="G461" s="165"/>
      <c r="H461" s="165"/>
      <c r="I461" s="165"/>
      <c r="J461" s="165"/>
      <c r="K461" s="165"/>
      <c r="L461" s="165"/>
      <c r="M461" s="165"/>
      <c r="N461" s="165"/>
      <c r="O461" s="165"/>
      <c r="P461" s="165"/>
      <c r="Q461" s="165"/>
      <c r="R461" s="165"/>
    </row>
    <row r="462" spans="1:18" s="42" customFormat="1" ht="15.75">
      <c r="A462" s="22"/>
      <c r="B462" s="23"/>
      <c r="C462" s="40"/>
      <c r="D462" s="24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</row>
    <row r="463" spans="1:18" s="42" customFormat="1" ht="15.75">
      <c r="A463" s="22"/>
      <c r="B463" s="23"/>
      <c r="C463" s="40"/>
      <c r="D463" s="24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</row>
    <row r="464" spans="1:18" s="42" customFormat="1" ht="15.75">
      <c r="A464" s="22"/>
      <c r="B464" s="23"/>
      <c r="C464" s="40"/>
      <c r="D464" s="24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</row>
    <row r="465" spans="1:18" s="42" customFormat="1" ht="20.25">
      <c r="A465" s="2" t="s">
        <v>19</v>
      </c>
      <c r="B465" s="21" t="s">
        <v>78</v>
      </c>
      <c r="C465" s="12"/>
      <c r="D465" s="8">
        <f>D469+D471</f>
        <v>200000</v>
      </c>
      <c r="E465" s="8">
        <v>2</v>
      </c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</row>
    <row r="466" spans="1:18" s="42" customFormat="1" ht="15.75">
      <c r="A466" s="22"/>
      <c r="B466" s="40"/>
      <c r="C466" s="40"/>
      <c r="D466" s="24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</row>
    <row r="467" spans="1:18" s="42" customFormat="1" ht="15.75">
      <c r="A467" s="173" t="s">
        <v>22</v>
      </c>
      <c r="B467" s="349" t="s">
        <v>23</v>
      </c>
      <c r="C467" s="349" t="s">
        <v>126</v>
      </c>
      <c r="D467" s="351" t="s">
        <v>5</v>
      </c>
      <c r="E467" s="349" t="s">
        <v>24</v>
      </c>
      <c r="F467" s="174" t="s">
        <v>25</v>
      </c>
      <c r="G467" s="339" t="s">
        <v>214</v>
      </c>
      <c r="H467" s="340"/>
      <c r="I467" s="341"/>
      <c r="J467" s="346" t="s">
        <v>360</v>
      </c>
      <c r="K467" s="347"/>
      <c r="L467" s="347"/>
      <c r="M467" s="347"/>
      <c r="N467" s="347"/>
      <c r="O467" s="347"/>
      <c r="P467" s="347"/>
      <c r="Q467" s="347"/>
      <c r="R467" s="348"/>
    </row>
    <row r="468" spans="1:18" s="41" customFormat="1" ht="17.25" customHeight="1">
      <c r="A468" s="175" t="s">
        <v>26</v>
      </c>
      <c r="B468" s="350"/>
      <c r="C468" s="350"/>
      <c r="D468" s="352"/>
      <c r="E468" s="350"/>
      <c r="F468" s="176" t="s">
        <v>27</v>
      </c>
      <c r="G468" s="177" t="s">
        <v>28</v>
      </c>
      <c r="H468" s="177" t="s">
        <v>29</v>
      </c>
      <c r="I468" s="177" t="s">
        <v>30</v>
      </c>
      <c r="J468" s="177" t="s">
        <v>31</v>
      </c>
      <c r="K468" s="177" t="s">
        <v>32</v>
      </c>
      <c r="L468" s="177" t="s">
        <v>33</v>
      </c>
      <c r="M468" s="177" t="s">
        <v>34</v>
      </c>
      <c r="N468" s="177" t="s">
        <v>35</v>
      </c>
      <c r="O468" s="177" t="s">
        <v>36</v>
      </c>
      <c r="P468" s="177" t="s">
        <v>37</v>
      </c>
      <c r="Q468" s="177" t="s">
        <v>38</v>
      </c>
      <c r="R468" s="177" t="s">
        <v>39</v>
      </c>
    </row>
    <row r="469" spans="1:18" s="47" customFormat="1" ht="15.75">
      <c r="A469" s="207" t="s">
        <v>7</v>
      </c>
      <c r="B469" s="208" t="s">
        <v>53</v>
      </c>
      <c r="C469" s="208" t="s">
        <v>176</v>
      </c>
      <c r="D469" s="210">
        <v>0</v>
      </c>
      <c r="E469" s="211" t="s">
        <v>40</v>
      </c>
      <c r="F469" s="211" t="s">
        <v>188</v>
      </c>
      <c r="G469" s="211"/>
      <c r="H469" s="211"/>
      <c r="I469" s="211"/>
      <c r="J469" s="212" t="s">
        <v>20</v>
      </c>
      <c r="K469" s="212" t="s">
        <v>20</v>
      </c>
      <c r="L469" s="212" t="s">
        <v>20</v>
      </c>
      <c r="M469" s="211"/>
      <c r="N469" s="211"/>
      <c r="O469" s="211"/>
      <c r="P469" s="211"/>
      <c r="Q469" s="211"/>
      <c r="R469" s="237"/>
    </row>
    <row r="470" spans="1:18" s="28" customFormat="1" ht="15.75">
      <c r="A470" s="213"/>
      <c r="B470" s="214"/>
      <c r="C470" s="214"/>
      <c r="D470" s="215"/>
      <c r="E470" s="216"/>
      <c r="F470" s="216" t="s">
        <v>8</v>
      </c>
      <c r="G470" s="216"/>
      <c r="H470" s="216"/>
      <c r="I470" s="216"/>
      <c r="J470" s="224"/>
      <c r="K470" s="224"/>
      <c r="L470" s="224"/>
      <c r="M470" s="216"/>
      <c r="N470" s="216"/>
      <c r="O470" s="216"/>
      <c r="P470" s="216"/>
      <c r="Q470" s="216"/>
      <c r="R470" s="217"/>
    </row>
    <row r="471" spans="1:18" s="28" customFormat="1" ht="20.25" customHeight="1">
      <c r="A471" s="50" t="s">
        <v>10</v>
      </c>
      <c r="B471" s="54" t="s">
        <v>149</v>
      </c>
      <c r="C471" s="54" t="s">
        <v>150</v>
      </c>
      <c r="D471" s="55">
        <v>200000</v>
      </c>
      <c r="E471" s="51" t="s">
        <v>8</v>
      </c>
      <c r="F471" s="51" t="s">
        <v>188</v>
      </c>
      <c r="G471" s="51"/>
      <c r="H471" s="51"/>
      <c r="I471" s="51"/>
      <c r="J471" s="255" t="s">
        <v>20</v>
      </c>
      <c r="K471" s="255" t="s">
        <v>20</v>
      </c>
      <c r="L471" s="255" t="s">
        <v>20</v>
      </c>
      <c r="M471" s="255" t="s">
        <v>20</v>
      </c>
      <c r="N471" s="255" t="s">
        <v>20</v>
      </c>
      <c r="O471" s="255" t="s">
        <v>20</v>
      </c>
      <c r="P471" s="255" t="s">
        <v>20</v>
      </c>
      <c r="Q471" s="255" t="s">
        <v>20</v>
      </c>
      <c r="R471" s="255" t="s">
        <v>20</v>
      </c>
    </row>
    <row r="472" spans="1:18" ht="15.75">
      <c r="A472" s="50"/>
      <c r="B472" s="54" t="s">
        <v>338</v>
      </c>
      <c r="C472" s="54" t="s">
        <v>151</v>
      </c>
      <c r="D472" s="55"/>
      <c r="E472" s="51"/>
      <c r="F472" s="51" t="s">
        <v>8</v>
      </c>
      <c r="G472" s="51"/>
      <c r="H472" s="51"/>
      <c r="I472" s="51"/>
      <c r="J472" s="186"/>
      <c r="K472" s="186"/>
      <c r="L472" s="186"/>
      <c r="M472" s="51"/>
      <c r="N472" s="51"/>
      <c r="O472" s="51"/>
      <c r="P472" s="51"/>
      <c r="Q472" s="51"/>
      <c r="R472" s="57"/>
    </row>
    <row r="473" spans="1:18" ht="15.75">
      <c r="A473" s="162"/>
      <c r="B473" s="240"/>
      <c r="C473" s="163"/>
      <c r="D473" s="164"/>
      <c r="E473" s="165"/>
      <c r="F473" s="165" t="s">
        <v>19</v>
      </c>
      <c r="G473" s="165"/>
      <c r="H473" s="165"/>
      <c r="I473" s="165"/>
      <c r="J473" s="169"/>
      <c r="K473" s="169"/>
      <c r="L473" s="169"/>
      <c r="M473" s="165"/>
      <c r="N473" s="165"/>
      <c r="O473" s="165"/>
      <c r="P473" s="165"/>
      <c r="Q473" s="165"/>
      <c r="R473" s="166"/>
    </row>
    <row r="474" spans="1:18" ht="15.75">
      <c r="A474" s="22"/>
      <c r="B474" s="23"/>
      <c r="C474" s="23"/>
      <c r="D474" s="24"/>
      <c r="E474" s="25"/>
      <c r="F474" s="25"/>
      <c r="G474" s="25"/>
      <c r="H474" s="25"/>
      <c r="I474" s="25"/>
      <c r="J474" s="63"/>
      <c r="K474" s="63"/>
      <c r="L474" s="63"/>
      <c r="M474" s="25"/>
      <c r="N474" s="25"/>
      <c r="O474" s="25"/>
      <c r="P474" s="25"/>
      <c r="Q474" s="25"/>
      <c r="R474" s="25"/>
    </row>
    <row r="475" spans="1:18" s="39" customFormat="1" ht="20.25">
      <c r="A475" s="4" t="s">
        <v>19</v>
      </c>
      <c r="B475" s="18" t="s">
        <v>79</v>
      </c>
      <c r="C475" s="5"/>
      <c r="D475" s="5"/>
      <c r="E475" s="5"/>
      <c r="F475" s="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</row>
    <row r="476" spans="1:18" s="41" customFormat="1" ht="15.75" customHeight="1">
      <c r="A476" s="4"/>
      <c r="B476" s="18"/>
      <c r="C476" s="5"/>
      <c r="D476" s="80">
        <f>SUM(D480:D503)</f>
        <v>915900</v>
      </c>
      <c r="E476" s="147">
        <v>9</v>
      </c>
      <c r="F476" s="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</row>
    <row r="477" spans="1:18" s="41" customFormat="1" ht="15.75" customHeight="1">
      <c r="A477" s="22"/>
      <c r="B477" s="40"/>
      <c r="C477" s="75"/>
      <c r="D477" s="23"/>
      <c r="E477" s="24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</row>
    <row r="478" spans="1:18" s="41" customFormat="1" ht="15.75" customHeight="1">
      <c r="A478" s="173" t="s">
        <v>22</v>
      </c>
      <c r="B478" s="349" t="s">
        <v>23</v>
      </c>
      <c r="C478" s="349" t="s">
        <v>126</v>
      </c>
      <c r="D478" s="351" t="s">
        <v>5</v>
      </c>
      <c r="E478" s="349" t="s">
        <v>24</v>
      </c>
      <c r="F478" s="174" t="s">
        <v>25</v>
      </c>
      <c r="G478" s="339" t="s">
        <v>214</v>
      </c>
      <c r="H478" s="340"/>
      <c r="I478" s="341"/>
      <c r="J478" s="346">
        <f>J464</f>
        <v>0</v>
      </c>
      <c r="K478" s="347"/>
      <c r="L478" s="347"/>
      <c r="M478" s="347"/>
      <c r="N478" s="347"/>
      <c r="O478" s="347"/>
      <c r="P478" s="347"/>
      <c r="Q478" s="347"/>
      <c r="R478" s="348"/>
    </row>
    <row r="479" spans="1:18" s="41" customFormat="1" ht="15.75" customHeight="1">
      <c r="A479" s="175" t="s">
        <v>26</v>
      </c>
      <c r="B479" s="350"/>
      <c r="C479" s="350"/>
      <c r="D479" s="352"/>
      <c r="E479" s="350"/>
      <c r="F479" s="176" t="s">
        <v>27</v>
      </c>
      <c r="G479" s="177" t="s">
        <v>28</v>
      </c>
      <c r="H479" s="177" t="s">
        <v>29</v>
      </c>
      <c r="I479" s="177" t="s">
        <v>30</v>
      </c>
      <c r="J479" s="177" t="s">
        <v>31</v>
      </c>
      <c r="K479" s="177" t="s">
        <v>32</v>
      </c>
      <c r="L479" s="177" t="s">
        <v>33</v>
      </c>
      <c r="M479" s="177" t="s">
        <v>34</v>
      </c>
      <c r="N479" s="177" t="s">
        <v>35</v>
      </c>
      <c r="O479" s="177" t="s">
        <v>36</v>
      </c>
      <c r="P479" s="177" t="s">
        <v>37</v>
      </c>
      <c r="Q479" s="177" t="s">
        <v>38</v>
      </c>
      <c r="R479" s="177" t="s">
        <v>39</v>
      </c>
    </row>
    <row r="480" spans="1:18" ht="15.75">
      <c r="A480" s="48" t="s">
        <v>7</v>
      </c>
      <c r="B480" s="159" t="s">
        <v>235</v>
      </c>
      <c r="C480" s="159" t="s">
        <v>250</v>
      </c>
      <c r="D480" s="53">
        <v>18000</v>
      </c>
      <c r="E480" s="192" t="s">
        <v>8</v>
      </c>
      <c r="F480" s="191" t="s">
        <v>8</v>
      </c>
      <c r="G480" s="192"/>
      <c r="H480" s="255"/>
      <c r="I480" s="192"/>
      <c r="J480" s="255" t="s">
        <v>20</v>
      </c>
      <c r="K480" s="255" t="s">
        <v>20</v>
      </c>
      <c r="L480" s="255" t="s">
        <v>20</v>
      </c>
      <c r="M480" s="255" t="s">
        <v>20</v>
      </c>
      <c r="N480" s="255" t="s">
        <v>20</v>
      </c>
      <c r="O480" s="255" t="s">
        <v>20</v>
      </c>
      <c r="P480" s="255" t="s">
        <v>20</v>
      </c>
      <c r="Q480" s="255" t="s">
        <v>20</v>
      </c>
      <c r="R480" s="255" t="s">
        <v>20</v>
      </c>
    </row>
    <row r="481" spans="1:18" ht="15.75">
      <c r="A481" s="197"/>
      <c r="B481" s="61" t="s">
        <v>198</v>
      </c>
      <c r="C481" s="198" t="s">
        <v>236</v>
      </c>
      <c r="D481" s="199" t="s">
        <v>19</v>
      </c>
      <c r="E481" s="191"/>
      <c r="F481" s="191"/>
      <c r="G481" s="191"/>
      <c r="H481" s="206"/>
      <c r="I481" s="191"/>
      <c r="J481" s="206"/>
      <c r="K481" s="206"/>
      <c r="L481" s="206"/>
      <c r="M481" s="206"/>
      <c r="N481" s="206"/>
      <c r="O481" s="206"/>
      <c r="P481" s="206"/>
      <c r="Q481" s="206"/>
      <c r="R481" s="206"/>
    </row>
    <row r="482" spans="1:18" ht="15.75">
      <c r="A482" s="59"/>
      <c r="B482" s="188"/>
      <c r="C482" s="188"/>
      <c r="D482" s="55" t="s">
        <v>19</v>
      </c>
      <c r="E482" s="51"/>
      <c r="F482" s="51" t="s">
        <v>19</v>
      </c>
      <c r="G482" s="51"/>
      <c r="H482" s="186"/>
      <c r="I482" s="51"/>
      <c r="J482" s="186"/>
      <c r="K482" s="186"/>
      <c r="L482" s="186"/>
      <c r="M482" s="186"/>
      <c r="N482" s="186"/>
      <c r="O482" s="186"/>
      <c r="P482" s="186"/>
      <c r="Q482" s="186"/>
      <c r="R482" s="186"/>
    </row>
    <row r="483" spans="1:18" ht="15.75">
      <c r="A483" s="50" t="s">
        <v>181</v>
      </c>
      <c r="B483" s="275" t="s">
        <v>237</v>
      </c>
      <c r="C483" s="275" t="s">
        <v>249</v>
      </c>
      <c r="D483" s="276">
        <v>10000</v>
      </c>
      <c r="E483" s="277" t="s">
        <v>8</v>
      </c>
      <c r="F483" s="51" t="s">
        <v>8</v>
      </c>
      <c r="G483" s="186"/>
      <c r="H483" s="186"/>
      <c r="I483" s="186"/>
      <c r="J483" s="186" t="s">
        <v>20</v>
      </c>
      <c r="K483" s="186" t="s">
        <v>20</v>
      </c>
      <c r="L483" s="186" t="s">
        <v>20</v>
      </c>
      <c r="M483" s="186" t="s">
        <v>20</v>
      </c>
      <c r="N483" s="186" t="s">
        <v>20</v>
      </c>
      <c r="O483" s="186" t="s">
        <v>20</v>
      </c>
      <c r="P483" s="186" t="s">
        <v>20</v>
      </c>
      <c r="Q483" s="186" t="s">
        <v>20</v>
      </c>
      <c r="R483" s="186" t="s">
        <v>20</v>
      </c>
    </row>
    <row r="484" spans="1:18" ht="15.75">
      <c r="A484" s="50"/>
      <c r="B484" s="54" t="s">
        <v>238</v>
      </c>
      <c r="C484" s="54" t="s">
        <v>238</v>
      </c>
      <c r="D484" s="276"/>
      <c r="E484" s="277"/>
      <c r="F484" s="51"/>
      <c r="G484" s="278"/>
      <c r="H484" s="278"/>
      <c r="I484" s="278"/>
      <c r="J484" s="278"/>
      <c r="K484" s="278"/>
      <c r="L484" s="278"/>
      <c r="M484" s="278"/>
      <c r="N484" s="278"/>
      <c r="O484" s="278"/>
      <c r="P484" s="278"/>
      <c r="Q484" s="278"/>
      <c r="R484" s="278"/>
    </row>
    <row r="485" spans="1:18" ht="15.75">
      <c r="A485" s="59"/>
      <c r="B485" s="61" t="s">
        <v>198</v>
      </c>
      <c r="C485" s="54"/>
      <c r="D485" s="276"/>
      <c r="E485" s="277"/>
      <c r="F485" s="51"/>
      <c r="G485" s="278"/>
      <c r="H485" s="278"/>
      <c r="I485" s="278"/>
      <c r="J485" s="278"/>
      <c r="K485" s="278"/>
      <c r="L485" s="278"/>
      <c r="M485" s="278"/>
      <c r="N485" s="278"/>
      <c r="O485" s="278"/>
      <c r="P485" s="278"/>
      <c r="Q485" s="278"/>
      <c r="R485" s="278"/>
    </row>
    <row r="486" spans="1:18" ht="15.75">
      <c r="A486" s="59" t="s">
        <v>183</v>
      </c>
      <c r="B486" s="275" t="s">
        <v>239</v>
      </c>
      <c r="C486" s="275" t="s">
        <v>248</v>
      </c>
      <c r="D486" s="276">
        <v>11000</v>
      </c>
      <c r="E486" s="277" t="s">
        <v>8</v>
      </c>
      <c r="F486" s="51" t="s">
        <v>8</v>
      </c>
      <c r="G486" s="186"/>
      <c r="H486" s="186"/>
      <c r="I486" s="186"/>
      <c r="J486" s="186" t="s">
        <v>20</v>
      </c>
      <c r="K486" s="186" t="s">
        <v>20</v>
      </c>
      <c r="L486" s="186" t="s">
        <v>20</v>
      </c>
      <c r="M486" s="186" t="s">
        <v>20</v>
      </c>
      <c r="N486" s="186" t="s">
        <v>20</v>
      </c>
      <c r="O486" s="186" t="s">
        <v>20</v>
      </c>
      <c r="P486" s="186" t="s">
        <v>20</v>
      </c>
      <c r="Q486" s="186" t="s">
        <v>20</v>
      </c>
      <c r="R486" s="186" t="s">
        <v>20</v>
      </c>
    </row>
    <row r="487" spans="1:18" ht="15.75">
      <c r="A487" s="59"/>
      <c r="B487" s="35" t="s">
        <v>198</v>
      </c>
      <c r="C487" s="275"/>
      <c r="D487" s="276"/>
      <c r="E487" s="277"/>
      <c r="F487" s="51"/>
      <c r="G487" s="186"/>
      <c r="H487" s="186"/>
      <c r="I487" s="186"/>
      <c r="J487" s="186"/>
      <c r="K487" s="186"/>
      <c r="L487" s="186"/>
      <c r="M487" s="186"/>
      <c r="N487" s="186"/>
      <c r="O487" s="186"/>
      <c r="P487" s="186"/>
      <c r="Q487" s="186"/>
      <c r="R487" s="186"/>
    </row>
    <row r="488" spans="1:18" ht="15.75">
      <c r="A488" s="59" t="s">
        <v>13</v>
      </c>
      <c r="B488" s="275" t="s">
        <v>240</v>
      </c>
      <c r="C488" s="275" t="s">
        <v>247</v>
      </c>
      <c r="D488" s="276">
        <v>7600</v>
      </c>
      <c r="E488" s="277" t="s">
        <v>8</v>
      </c>
      <c r="F488" s="51" t="s">
        <v>81</v>
      </c>
      <c r="G488" s="186"/>
      <c r="H488" s="186"/>
      <c r="I488" s="186"/>
      <c r="J488" s="186" t="s">
        <v>20</v>
      </c>
      <c r="K488" s="186" t="s">
        <v>20</v>
      </c>
      <c r="L488" s="186" t="s">
        <v>20</v>
      </c>
      <c r="M488" s="186" t="s">
        <v>20</v>
      </c>
      <c r="N488" s="186" t="s">
        <v>20</v>
      </c>
      <c r="O488" s="186" t="s">
        <v>20</v>
      </c>
      <c r="P488" s="186" t="s">
        <v>20</v>
      </c>
      <c r="Q488" s="186" t="s">
        <v>20</v>
      </c>
      <c r="R488" s="186"/>
    </row>
    <row r="489" spans="1:18" ht="15.75">
      <c r="A489" s="59"/>
      <c r="B489" s="35" t="s">
        <v>198</v>
      </c>
      <c r="C489" s="275"/>
      <c r="D489" s="276"/>
      <c r="E489" s="277"/>
      <c r="F489" s="51" t="s">
        <v>8</v>
      </c>
      <c r="G489" s="186"/>
      <c r="H489" s="186"/>
      <c r="I489" s="186"/>
      <c r="J489" s="186"/>
      <c r="K489" s="186"/>
      <c r="L489" s="186"/>
      <c r="M489" s="186"/>
      <c r="N489" s="186"/>
      <c r="O489" s="186"/>
      <c r="P489" s="186"/>
      <c r="Q489" s="186"/>
      <c r="R489" s="186"/>
    </row>
    <row r="490" spans="1:18" ht="15.75">
      <c r="A490" s="59" t="s">
        <v>14</v>
      </c>
      <c r="B490" s="194" t="s">
        <v>242</v>
      </c>
      <c r="C490" s="275" t="s">
        <v>243</v>
      </c>
      <c r="D490" s="276">
        <v>20000</v>
      </c>
      <c r="E490" s="277" t="s">
        <v>8</v>
      </c>
      <c r="F490" s="51" t="s">
        <v>188</v>
      </c>
      <c r="G490" s="186"/>
      <c r="H490" s="186"/>
      <c r="I490" s="186"/>
      <c r="J490" s="186" t="s">
        <v>20</v>
      </c>
      <c r="K490" s="186" t="s">
        <v>20</v>
      </c>
      <c r="L490" s="186" t="s">
        <v>20</v>
      </c>
      <c r="M490" s="186" t="s">
        <v>20</v>
      </c>
      <c r="N490" s="186" t="s">
        <v>20</v>
      </c>
      <c r="O490" s="186" t="s">
        <v>20</v>
      </c>
      <c r="P490" s="186" t="s">
        <v>20</v>
      </c>
      <c r="Q490" s="186" t="s">
        <v>20</v>
      </c>
      <c r="R490" s="186"/>
    </row>
    <row r="491" spans="1:18" ht="15.75">
      <c r="A491" s="59"/>
      <c r="B491" s="35" t="s">
        <v>339</v>
      </c>
      <c r="C491" s="275"/>
      <c r="D491" s="276"/>
      <c r="E491" s="277"/>
      <c r="F491" s="277" t="s">
        <v>8</v>
      </c>
      <c r="G491" s="186"/>
      <c r="H491" s="186"/>
      <c r="I491" s="186"/>
      <c r="J491" s="186"/>
      <c r="K491" s="186"/>
      <c r="L491" s="186"/>
      <c r="M491" s="186"/>
      <c r="N491" s="186"/>
      <c r="O491" s="186"/>
      <c r="P491" s="186"/>
      <c r="Q491" s="186"/>
      <c r="R491" s="186"/>
    </row>
    <row r="492" spans="1:18" ht="15.75">
      <c r="A492" s="59" t="s">
        <v>15</v>
      </c>
      <c r="B492" s="275" t="s">
        <v>244</v>
      </c>
      <c r="C492" s="275" t="s">
        <v>251</v>
      </c>
      <c r="D492" s="276">
        <v>787000</v>
      </c>
      <c r="E492" s="277" t="s">
        <v>8</v>
      </c>
      <c r="F492" s="51" t="s">
        <v>188</v>
      </c>
      <c r="G492" s="186"/>
      <c r="H492" s="186"/>
      <c r="I492" s="186"/>
      <c r="J492" s="186"/>
      <c r="K492" s="186" t="s">
        <v>20</v>
      </c>
      <c r="L492" s="186" t="s">
        <v>20</v>
      </c>
      <c r="M492" s="186" t="s">
        <v>20</v>
      </c>
      <c r="N492" s="186" t="s">
        <v>20</v>
      </c>
      <c r="O492" s="186" t="s">
        <v>20</v>
      </c>
      <c r="P492" s="186" t="s">
        <v>20</v>
      </c>
      <c r="Q492" s="186" t="s">
        <v>20</v>
      </c>
      <c r="R492" s="186" t="s">
        <v>20</v>
      </c>
    </row>
    <row r="493" spans="1:18" ht="15.75">
      <c r="A493" s="59"/>
      <c r="B493" s="275" t="s">
        <v>245</v>
      </c>
      <c r="C493" s="275" t="s">
        <v>252</v>
      </c>
      <c r="D493" s="276"/>
      <c r="E493" s="277"/>
      <c r="F493" s="277" t="s">
        <v>8</v>
      </c>
      <c r="G493" s="186"/>
      <c r="H493" s="186"/>
      <c r="I493" s="186"/>
      <c r="J493" s="186"/>
      <c r="K493" s="186"/>
      <c r="L493" s="186"/>
      <c r="M493" s="186"/>
      <c r="N493" s="186"/>
      <c r="O493" s="186"/>
      <c r="P493" s="186"/>
      <c r="Q493" s="186"/>
      <c r="R493" s="186"/>
    </row>
    <row r="494" spans="1:18" ht="15.75">
      <c r="A494" s="59"/>
      <c r="B494" s="275" t="s">
        <v>246</v>
      </c>
      <c r="C494" s="275" t="s">
        <v>253</v>
      </c>
      <c r="D494" s="276"/>
      <c r="E494" s="277"/>
      <c r="F494" s="51"/>
      <c r="G494" s="186"/>
      <c r="H494" s="186"/>
      <c r="I494" s="186"/>
      <c r="J494" s="186"/>
      <c r="K494" s="186"/>
      <c r="L494" s="186"/>
      <c r="M494" s="186"/>
      <c r="N494" s="186"/>
      <c r="O494" s="186"/>
      <c r="P494" s="186"/>
      <c r="Q494" s="186"/>
      <c r="R494" s="186"/>
    </row>
    <row r="495" spans="1:18" ht="15.75">
      <c r="A495" s="59"/>
      <c r="B495" s="35" t="s">
        <v>339</v>
      </c>
      <c r="C495" s="275"/>
      <c r="D495" s="276"/>
      <c r="E495" s="277"/>
      <c r="F495" s="51"/>
      <c r="G495" s="186"/>
      <c r="H495" s="186"/>
      <c r="I495" s="186"/>
      <c r="J495" s="186"/>
      <c r="K495" s="186"/>
      <c r="L495" s="186"/>
      <c r="M495" s="186"/>
      <c r="N495" s="186"/>
      <c r="O495" s="186"/>
      <c r="P495" s="186"/>
      <c r="Q495" s="186"/>
      <c r="R495" s="186"/>
    </row>
    <row r="496" spans="1:18" ht="15.75">
      <c r="A496" s="59" t="s">
        <v>17</v>
      </c>
      <c r="B496" s="275" t="s">
        <v>272</v>
      </c>
      <c r="C496" s="275" t="s">
        <v>274</v>
      </c>
      <c r="D496" s="276">
        <v>7300</v>
      </c>
      <c r="E496" s="277" t="s">
        <v>8</v>
      </c>
      <c r="F496" s="51" t="s">
        <v>269</v>
      </c>
      <c r="G496" s="186"/>
      <c r="H496" s="186"/>
      <c r="I496" s="186"/>
      <c r="J496" s="186" t="s">
        <v>20</v>
      </c>
      <c r="K496" s="186" t="s">
        <v>20</v>
      </c>
      <c r="L496" s="186" t="s">
        <v>20</v>
      </c>
      <c r="M496" s="186" t="s">
        <v>20</v>
      </c>
      <c r="N496" s="186"/>
      <c r="O496" s="186"/>
      <c r="P496" s="186"/>
      <c r="Q496" s="186"/>
      <c r="R496" s="186"/>
    </row>
    <row r="497" spans="1:18" ht="15.75">
      <c r="A497" s="59"/>
      <c r="B497" s="275" t="s">
        <v>273</v>
      </c>
      <c r="C497" s="275"/>
      <c r="D497" s="276"/>
      <c r="E497" s="277"/>
      <c r="F497" s="277" t="s">
        <v>8</v>
      </c>
      <c r="G497" s="186"/>
      <c r="H497" s="186"/>
      <c r="I497" s="186"/>
      <c r="J497" s="186"/>
      <c r="K497" s="186"/>
      <c r="L497" s="186"/>
      <c r="M497" s="186"/>
      <c r="N497" s="186"/>
      <c r="O497" s="186"/>
      <c r="P497" s="186"/>
      <c r="Q497" s="186"/>
      <c r="R497" s="186"/>
    </row>
    <row r="498" spans="1:18" ht="15.75">
      <c r="A498" s="59"/>
      <c r="B498" s="35" t="s">
        <v>345</v>
      </c>
      <c r="C498" s="275"/>
      <c r="D498" s="276"/>
      <c r="E498" s="277"/>
      <c r="F498" s="277"/>
      <c r="G498" s="186"/>
      <c r="H498" s="186"/>
      <c r="I498" s="186"/>
      <c r="J498" s="186"/>
      <c r="K498" s="186"/>
      <c r="L498" s="186"/>
      <c r="M498" s="186"/>
      <c r="N498" s="186"/>
      <c r="O498" s="186"/>
      <c r="P498" s="186"/>
      <c r="Q498" s="186"/>
      <c r="R498" s="186"/>
    </row>
    <row r="499" spans="1:18" ht="15.75">
      <c r="A499" s="59" t="s">
        <v>50</v>
      </c>
      <c r="B499" s="239" t="s">
        <v>340</v>
      </c>
      <c r="C499" s="275" t="s">
        <v>341</v>
      </c>
      <c r="D499" s="276">
        <v>35000</v>
      </c>
      <c r="E499" s="277" t="s">
        <v>8</v>
      </c>
      <c r="F499" s="51" t="s">
        <v>81</v>
      </c>
      <c r="G499" s="186"/>
      <c r="H499" s="186"/>
      <c r="I499" s="186"/>
      <c r="J499" s="186" t="s">
        <v>20</v>
      </c>
      <c r="K499" s="186" t="s">
        <v>20</v>
      </c>
      <c r="L499" s="186" t="s">
        <v>20</v>
      </c>
      <c r="M499" s="186" t="s">
        <v>20</v>
      </c>
      <c r="N499" s="186" t="s">
        <v>20</v>
      </c>
      <c r="O499" s="186" t="s">
        <v>20</v>
      </c>
      <c r="P499" s="186" t="s">
        <v>20</v>
      </c>
      <c r="Q499" s="186" t="s">
        <v>20</v>
      </c>
      <c r="R499" s="186" t="s">
        <v>20</v>
      </c>
    </row>
    <row r="500" spans="1:18" ht="15.75">
      <c r="A500" s="59"/>
      <c r="B500" s="35" t="s">
        <v>260</v>
      </c>
      <c r="C500" s="275"/>
      <c r="D500" s="276"/>
      <c r="E500" s="277"/>
      <c r="F500" s="51" t="s">
        <v>8</v>
      </c>
      <c r="G500" s="186"/>
      <c r="H500" s="186"/>
      <c r="I500" s="186"/>
      <c r="J500" s="186"/>
      <c r="K500" s="186"/>
      <c r="L500" s="186"/>
      <c r="M500" s="186"/>
      <c r="N500" s="186"/>
      <c r="O500" s="186"/>
      <c r="P500" s="186"/>
      <c r="Q500" s="186"/>
      <c r="R500" s="186"/>
    </row>
    <row r="501" spans="1:18" ht="15.75">
      <c r="A501" s="59" t="s">
        <v>207</v>
      </c>
      <c r="B501" s="239" t="s">
        <v>342</v>
      </c>
      <c r="C501" s="275" t="s">
        <v>343</v>
      </c>
      <c r="D501" s="276">
        <v>20000</v>
      </c>
      <c r="E501" s="277" t="s">
        <v>8</v>
      </c>
      <c r="F501" s="51" t="s">
        <v>81</v>
      </c>
      <c r="G501" s="186"/>
      <c r="H501" s="186"/>
      <c r="I501" s="186"/>
      <c r="J501" s="186" t="s">
        <v>20</v>
      </c>
      <c r="K501" s="186" t="s">
        <v>20</v>
      </c>
      <c r="L501" s="186" t="s">
        <v>20</v>
      </c>
      <c r="M501" s="186" t="s">
        <v>20</v>
      </c>
      <c r="N501" s="186" t="s">
        <v>20</v>
      </c>
      <c r="O501" s="186" t="s">
        <v>20</v>
      </c>
      <c r="P501" s="186" t="s">
        <v>20</v>
      </c>
      <c r="Q501" s="186" t="s">
        <v>20</v>
      </c>
      <c r="R501" s="186" t="s">
        <v>20</v>
      </c>
    </row>
    <row r="502" spans="1:18" ht="15.75">
      <c r="A502" s="59"/>
      <c r="B502" s="35" t="s">
        <v>260</v>
      </c>
      <c r="C502" s="275"/>
      <c r="D502" s="276"/>
      <c r="E502" s="277"/>
      <c r="F502" s="51" t="s">
        <v>8</v>
      </c>
      <c r="G502" s="186"/>
      <c r="H502" s="186"/>
      <c r="I502" s="186"/>
      <c r="J502" s="186"/>
      <c r="K502" s="186"/>
      <c r="L502" s="186"/>
      <c r="M502" s="186"/>
      <c r="N502" s="186"/>
      <c r="O502" s="186"/>
      <c r="P502" s="186"/>
      <c r="Q502" s="186"/>
      <c r="R502" s="186"/>
    </row>
    <row r="503" spans="1:18" ht="15.75">
      <c r="A503" s="34"/>
      <c r="B503" s="35"/>
      <c r="C503" s="200"/>
      <c r="D503" s="201"/>
      <c r="E503" s="202"/>
      <c r="F503" s="37"/>
      <c r="G503" s="203"/>
      <c r="H503" s="203"/>
      <c r="I503" s="203"/>
      <c r="J503" s="203"/>
      <c r="K503" s="203"/>
      <c r="L503" s="203"/>
      <c r="M503" s="203"/>
      <c r="N503" s="203"/>
      <c r="O503" s="203"/>
      <c r="P503" s="203"/>
      <c r="Q503" s="203"/>
      <c r="R503" s="204"/>
    </row>
    <row r="504" spans="1:18" ht="15.75">
      <c r="A504" s="121"/>
      <c r="B504" s="154"/>
      <c r="C504" s="155"/>
      <c r="D504" s="156"/>
      <c r="E504" s="154"/>
      <c r="F504" s="46"/>
      <c r="G504" s="157"/>
      <c r="H504" s="157"/>
      <c r="I504" s="157"/>
      <c r="J504" s="157"/>
      <c r="K504" s="157"/>
      <c r="L504" s="157"/>
      <c r="M504" s="157"/>
      <c r="N504" s="157"/>
      <c r="O504" s="157"/>
      <c r="P504" s="157"/>
      <c r="Q504" s="157"/>
      <c r="R504" s="157"/>
    </row>
    <row r="505" spans="1:18" ht="15.75">
      <c r="A505" s="121"/>
      <c r="B505" s="154"/>
      <c r="C505" s="155"/>
      <c r="D505" s="156"/>
      <c r="E505" s="154"/>
      <c r="F505" s="46"/>
      <c r="G505" s="157"/>
      <c r="H505" s="157"/>
      <c r="I505" s="157"/>
      <c r="J505" s="157"/>
      <c r="K505" s="157"/>
      <c r="L505" s="157"/>
      <c r="M505" s="157"/>
      <c r="N505" s="157"/>
      <c r="O505" s="157"/>
      <c r="P505" s="157"/>
      <c r="Q505" s="157"/>
      <c r="R505" s="157"/>
    </row>
    <row r="506" spans="1:18" ht="15.75">
      <c r="A506" s="121"/>
      <c r="B506" s="154"/>
      <c r="C506" s="155"/>
      <c r="D506" s="156"/>
      <c r="E506" s="154"/>
      <c r="F506" s="46"/>
      <c r="G506" s="157"/>
      <c r="H506" s="157"/>
      <c r="I506" s="157"/>
      <c r="J506" s="157"/>
      <c r="K506" s="157"/>
      <c r="L506" s="157"/>
      <c r="M506" s="157"/>
      <c r="N506" s="157"/>
      <c r="O506" s="157"/>
      <c r="P506" s="157"/>
      <c r="Q506" s="157"/>
      <c r="R506" s="157"/>
    </row>
    <row r="507" spans="1:18" ht="15.75">
      <c r="A507" s="121"/>
      <c r="B507" s="154"/>
      <c r="C507" s="155"/>
      <c r="D507" s="156"/>
      <c r="E507" s="154"/>
      <c r="F507" s="46"/>
      <c r="G507" s="157"/>
      <c r="H507" s="157"/>
      <c r="I507" s="157"/>
      <c r="J507" s="157"/>
      <c r="K507" s="157"/>
      <c r="L507" s="157"/>
      <c r="M507" s="157"/>
      <c r="N507" s="157"/>
      <c r="O507" s="157"/>
      <c r="P507" s="157"/>
      <c r="Q507" s="157"/>
      <c r="R507" s="157"/>
    </row>
    <row r="508" spans="1:18" ht="15.75">
      <c r="A508" s="121"/>
      <c r="B508" s="154"/>
      <c r="C508" s="155"/>
      <c r="D508" s="156"/>
      <c r="E508" s="154"/>
      <c r="F508" s="46"/>
      <c r="G508" s="157"/>
      <c r="H508" s="157"/>
      <c r="I508" s="157"/>
      <c r="J508" s="157"/>
      <c r="K508" s="157"/>
      <c r="L508" s="157"/>
      <c r="M508" s="157"/>
      <c r="N508" s="157"/>
      <c r="O508" s="157"/>
      <c r="P508" s="157"/>
      <c r="Q508" s="157"/>
      <c r="R508" s="157"/>
    </row>
    <row r="509" spans="1:18" ht="15.75">
      <c r="A509" s="121"/>
      <c r="B509" s="154"/>
      <c r="C509" s="155"/>
      <c r="D509" s="156"/>
      <c r="E509" s="154"/>
      <c r="F509" s="46"/>
      <c r="G509" s="157"/>
      <c r="H509" s="157"/>
      <c r="I509" s="157"/>
      <c r="J509" s="157"/>
      <c r="K509" s="157"/>
      <c r="L509" s="157"/>
      <c r="M509" s="157"/>
      <c r="N509" s="157"/>
      <c r="O509" s="157"/>
      <c r="P509" s="157"/>
      <c r="Q509" s="157"/>
      <c r="R509" s="157"/>
    </row>
    <row r="510" spans="1:18" ht="15.75">
      <c r="A510" s="121"/>
      <c r="B510" s="154"/>
      <c r="C510" s="155"/>
      <c r="D510" s="156"/>
      <c r="E510" s="154"/>
      <c r="F510" s="46"/>
      <c r="G510" s="157"/>
      <c r="H510" s="157"/>
      <c r="I510" s="157"/>
      <c r="J510" s="157"/>
      <c r="K510" s="157"/>
      <c r="L510" s="157"/>
      <c r="M510" s="157"/>
      <c r="N510" s="157"/>
      <c r="O510" s="157"/>
      <c r="P510" s="157"/>
      <c r="Q510" s="157"/>
      <c r="R510" s="157"/>
    </row>
    <row r="511" spans="1:18" ht="15.75">
      <c r="A511" s="121"/>
      <c r="B511" s="154"/>
      <c r="C511" s="155"/>
      <c r="D511" s="156"/>
      <c r="E511" s="154"/>
      <c r="F511" s="46"/>
      <c r="G511" s="157"/>
      <c r="H511" s="157"/>
      <c r="I511" s="157"/>
      <c r="J511" s="157"/>
      <c r="K511" s="157"/>
      <c r="L511" s="157"/>
      <c r="M511" s="157"/>
      <c r="N511" s="157"/>
      <c r="O511" s="157"/>
      <c r="P511" s="157"/>
      <c r="Q511" s="157"/>
      <c r="R511" s="157"/>
    </row>
    <row r="512" spans="1:18" ht="15.75">
      <c r="A512" s="121"/>
      <c r="B512" s="154"/>
      <c r="C512" s="155"/>
      <c r="D512" s="156"/>
      <c r="E512" s="154"/>
      <c r="F512" s="46"/>
      <c r="G512" s="157"/>
      <c r="H512" s="157"/>
      <c r="I512" s="157"/>
      <c r="J512" s="157"/>
      <c r="K512" s="157"/>
      <c r="L512" s="157"/>
      <c r="M512" s="157"/>
      <c r="N512" s="157"/>
      <c r="O512" s="157"/>
      <c r="P512" s="157"/>
      <c r="Q512" s="157"/>
      <c r="R512" s="157"/>
    </row>
    <row r="513" spans="1:18" ht="15.75">
      <c r="A513" s="121"/>
      <c r="B513" s="154"/>
      <c r="C513" s="155"/>
      <c r="D513" s="156"/>
      <c r="E513" s="154"/>
      <c r="F513" s="46"/>
      <c r="G513" s="157"/>
      <c r="H513" s="157"/>
      <c r="I513" s="157"/>
      <c r="J513" s="157"/>
      <c r="K513" s="157"/>
      <c r="L513" s="157"/>
      <c r="M513" s="157"/>
      <c r="N513" s="157"/>
      <c r="O513" s="157"/>
      <c r="P513" s="157"/>
      <c r="Q513" s="157"/>
      <c r="R513" s="157"/>
    </row>
    <row r="514" spans="1:18" s="32" customFormat="1" ht="15.75">
      <c r="A514" s="22"/>
      <c r="B514" s="40"/>
      <c r="C514" s="40"/>
      <c r="D514" s="24"/>
      <c r="E514" s="25"/>
      <c r="F514" s="25"/>
      <c r="G514" s="25"/>
      <c r="H514" s="25"/>
      <c r="I514" s="25"/>
      <c r="J514" s="63"/>
      <c r="K514" s="63"/>
      <c r="L514" s="63"/>
      <c r="M514" s="63"/>
      <c r="N514" s="63"/>
      <c r="O514" s="63"/>
      <c r="P514" s="63"/>
      <c r="Q514" s="63"/>
      <c r="R514" s="63"/>
    </row>
    <row r="515" spans="1:18" s="32" customFormat="1" ht="20.25">
      <c r="A515" s="2" t="s">
        <v>19</v>
      </c>
      <c r="B515" s="21" t="s">
        <v>80</v>
      </c>
      <c r="C515" s="12"/>
      <c r="D515" s="8">
        <f>SUM(D518:D522)</f>
        <v>70000</v>
      </c>
      <c r="E515" s="148">
        <v>3</v>
      </c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</row>
    <row r="516" spans="1:18" s="32" customFormat="1" ht="15.75">
      <c r="A516" s="173" t="s">
        <v>22</v>
      </c>
      <c r="B516" s="349" t="s">
        <v>23</v>
      </c>
      <c r="C516" s="349" t="s">
        <v>126</v>
      </c>
      <c r="D516" s="351" t="s">
        <v>5</v>
      </c>
      <c r="E516" s="349" t="s">
        <v>24</v>
      </c>
      <c r="F516" s="174" t="s">
        <v>25</v>
      </c>
      <c r="G516" s="339" t="s">
        <v>214</v>
      </c>
      <c r="H516" s="340"/>
      <c r="I516" s="341"/>
      <c r="J516" s="346">
        <f>J485</f>
        <v>0</v>
      </c>
      <c r="K516" s="347"/>
      <c r="L516" s="347"/>
      <c r="M516" s="347"/>
      <c r="N516" s="347"/>
      <c r="O516" s="347"/>
      <c r="P516" s="347"/>
      <c r="Q516" s="347"/>
      <c r="R516" s="348"/>
    </row>
    <row r="517" spans="1:18" s="32" customFormat="1" ht="21">
      <c r="A517" s="175" t="s">
        <v>26</v>
      </c>
      <c r="B517" s="350"/>
      <c r="C517" s="350"/>
      <c r="D517" s="352"/>
      <c r="E517" s="350"/>
      <c r="F517" s="176" t="s">
        <v>27</v>
      </c>
      <c r="G517" s="177" t="s">
        <v>28</v>
      </c>
      <c r="H517" s="177" t="s">
        <v>29</v>
      </c>
      <c r="I517" s="177" t="s">
        <v>30</v>
      </c>
      <c r="J517" s="177" t="s">
        <v>31</v>
      </c>
      <c r="K517" s="177" t="s">
        <v>32</v>
      </c>
      <c r="L517" s="177" t="s">
        <v>33</v>
      </c>
      <c r="M517" s="177" t="s">
        <v>34</v>
      </c>
      <c r="N517" s="177" t="s">
        <v>35</v>
      </c>
      <c r="O517" s="177" t="s">
        <v>36</v>
      </c>
      <c r="P517" s="177" t="s">
        <v>37</v>
      </c>
      <c r="Q517" s="177" t="s">
        <v>38</v>
      </c>
      <c r="R517" s="177" t="s">
        <v>39</v>
      </c>
    </row>
    <row r="518" spans="1:18" s="32" customFormat="1" ht="15.75">
      <c r="A518" s="50" t="s">
        <v>7</v>
      </c>
      <c r="B518" s="54" t="s">
        <v>113</v>
      </c>
      <c r="C518" s="54" t="s">
        <v>114</v>
      </c>
      <c r="D518" s="55">
        <v>20000</v>
      </c>
      <c r="E518" s="51" t="s">
        <v>40</v>
      </c>
      <c r="F518" s="51" t="s">
        <v>81</v>
      </c>
      <c r="G518" s="51"/>
      <c r="H518" s="51"/>
      <c r="I518" s="51"/>
      <c r="J518" s="186"/>
      <c r="K518" s="186"/>
      <c r="L518" s="186"/>
      <c r="M518" s="51"/>
      <c r="N518" s="51"/>
      <c r="O518" s="51"/>
      <c r="P518" s="186" t="s">
        <v>20</v>
      </c>
      <c r="Q518" s="186" t="s">
        <v>20</v>
      </c>
      <c r="R518" s="186" t="s">
        <v>20</v>
      </c>
    </row>
    <row r="519" spans="1:18" s="32" customFormat="1" ht="15.75">
      <c r="A519" s="50"/>
      <c r="B519" s="54" t="s">
        <v>54</v>
      </c>
      <c r="C519" s="54" t="s">
        <v>115</v>
      </c>
      <c r="D519" s="55"/>
      <c r="E519" s="51"/>
      <c r="F519" s="51" t="s">
        <v>8</v>
      </c>
      <c r="G519" s="51"/>
      <c r="H519" s="51"/>
      <c r="I519" s="51"/>
      <c r="J519" s="186"/>
      <c r="K519" s="186"/>
      <c r="L519" s="186"/>
      <c r="M519" s="51"/>
      <c r="N519" s="51"/>
      <c r="O519" s="51"/>
      <c r="P519" s="51"/>
      <c r="Q519" s="51"/>
      <c r="R519" s="57"/>
    </row>
    <row r="520" spans="1:18" s="32" customFormat="1" ht="15.75">
      <c r="A520" s="59"/>
      <c r="B520" s="61" t="s">
        <v>198</v>
      </c>
      <c r="C520" s="61"/>
      <c r="D520" s="60"/>
      <c r="E520" s="185"/>
      <c r="F520" s="185"/>
      <c r="G520" s="185"/>
      <c r="H520" s="185"/>
      <c r="I520" s="185"/>
      <c r="J520" s="189"/>
      <c r="K520" s="189"/>
      <c r="L520" s="189"/>
      <c r="M520" s="185"/>
      <c r="N520" s="185"/>
      <c r="O520" s="185"/>
      <c r="P520" s="185"/>
      <c r="Q520" s="185"/>
      <c r="R520" s="187"/>
    </row>
    <row r="521" spans="1:18" ht="15.75">
      <c r="A521" s="59" t="s">
        <v>11</v>
      </c>
      <c r="B521" s="54" t="s">
        <v>184</v>
      </c>
      <c r="C521" s="54" t="s">
        <v>185</v>
      </c>
      <c r="D521" s="55">
        <v>50000</v>
      </c>
      <c r="E521" s="51" t="s">
        <v>40</v>
      </c>
      <c r="F521" s="51" t="s">
        <v>81</v>
      </c>
      <c r="G521" s="51"/>
      <c r="H521" s="186" t="s">
        <v>20</v>
      </c>
      <c r="I521" s="186" t="s">
        <v>20</v>
      </c>
      <c r="J521" s="186" t="s">
        <v>20</v>
      </c>
      <c r="K521" s="186" t="s">
        <v>20</v>
      </c>
      <c r="L521" s="186" t="s">
        <v>20</v>
      </c>
      <c r="M521" s="186" t="s">
        <v>20</v>
      </c>
      <c r="N521" s="186" t="s">
        <v>20</v>
      </c>
      <c r="O521" s="186" t="s">
        <v>20</v>
      </c>
      <c r="P521" s="186" t="s">
        <v>20</v>
      </c>
      <c r="Q521" s="186" t="s">
        <v>20</v>
      </c>
      <c r="R521" s="186"/>
    </row>
    <row r="522" spans="1:18" ht="15.75">
      <c r="A522" s="59"/>
      <c r="B522" s="35" t="s">
        <v>206</v>
      </c>
      <c r="C522" s="35" t="s">
        <v>186</v>
      </c>
      <c r="D522" s="60"/>
      <c r="E522" s="37" t="s">
        <v>8</v>
      </c>
      <c r="F522" s="37" t="s">
        <v>8</v>
      </c>
      <c r="G522" s="185"/>
      <c r="H522" s="189"/>
      <c r="I522" s="189"/>
      <c r="J522" s="189"/>
      <c r="K522" s="189"/>
      <c r="L522" s="189"/>
      <c r="M522" s="189"/>
      <c r="N522" s="189"/>
      <c r="O522" s="189"/>
      <c r="P522" s="189"/>
      <c r="Q522" s="189"/>
      <c r="R522" s="189"/>
    </row>
    <row r="523" spans="1:18" ht="15.75">
      <c r="A523" s="34"/>
      <c r="B523" s="35"/>
      <c r="C523" s="35"/>
      <c r="D523" s="36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</row>
  </sheetData>
  <sheetProtection/>
  <mergeCells count="145">
    <mergeCell ref="G312:I312"/>
    <mergeCell ref="J312:R312"/>
    <mergeCell ref="D312:D313"/>
    <mergeCell ref="E312:E313"/>
    <mergeCell ref="G218:I218"/>
    <mergeCell ref="J218:R218"/>
    <mergeCell ref="G253:I253"/>
    <mergeCell ref="J253:R253"/>
    <mergeCell ref="G294:I294"/>
    <mergeCell ref="J294:R294"/>
    <mergeCell ref="D121:D122"/>
    <mergeCell ref="B156:B157"/>
    <mergeCell ref="C156:C157"/>
    <mergeCell ref="D156:D157"/>
    <mergeCell ref="B97:B98"/>
    <mergeCell ref="C97:C98"/>
    <mergeCell ref="B121:B122"/>
    <mergeCell ref="C121:C122"/>
    <mergeCell ref="B5:B6"/>
    <mergeCell ref="C5:C6"/>
    <mergeCell ref="D5:D6"/>
    <mergeCell ref="B67:B68"/>
    <mergeCell ref="C67:C68"/>
    <mergeCell ref="D67:D68"/>
    <mergeCell ref="B19:B20"/>
    <mergeCell ref="C19:C20"/>
    <mergeCell ref="D19:D20"/>
    <mergeCell ref="B32:B33"/>
    <mergeCell ref="E19:E20"/>
    <mergeCell ref="G78:I78"/>
    <mergeCell ref="J78:R78"/>
    <mergeCell ref="E5:E6"/>
    <mergeCell ref="G5:I5"/>
    <mergeCell ref="J5:R5"/>
    <mergeCell ref="G19:I19"/>
    <mergeCell ref="J19:R19"/>
    <mergeCell ref="E67:E68"/>
    <mergeCell ref="G67:I67"/>
    <mergeCell ref="J67:R67"/>
    <mergeCell ref="B78:B79"/>
    <mergeCell ref="C78:C79"/>
    <mergeCell ref="D78:D79"/>
    <mergeCell ref="E78:E79"/>
    <mergeCell ref="D97:D98"/>
    <mergeCell ref="E97:E98"/>
    <mergeCell ref="G97:I97"/>
    <mergeCell ref="J97:R97"/>
    <mergeCell ref="G185:I185"/>
    <mergeCell ref="J185:R185"/>
    <mergeCell ref="E121:E122"/>
    <mergeCell ref="G121:I121"/>
    <mergeCell ref="J121:R121"/>
    <mergeCell ref="E156:E157"/>
    <mergeCell ref="G156:I156"/>
    <mergeCell ref="J156:R156"/>
    <mergeCell ref="B253:B254"/>
    <mergeCell ref="C253:C254"/>
    <mergeCell ref="D253:D254"/>
    <mergeCell ref="E253:E254"/>
    <mergeCell ref="B218:B219"/>
    <mergeCell ref="C218:C219"/>
    <mergeCell ref="D218:D219"/>
    <mergeCell ref="E218:E219"/>
    <mergeCell ref="B284:B285"/>
    <mergeCell ref="C284:C285"/>
    <mergeCell ref="D284:D285"/>
    <mergeCell ref="E284:E285"/>
    <mergeCell ref="G284:I284"/>
    <mergeCell ref="J284:R284"/>
    <mergeCell ref="B294:B295"/>
    <mergeCell ref="C294:C295"/>
    <mergeCell ref="D294:D295"/>
    <mergeCell ref="E294:E295"/>
    <mergeCell ref="B312:B313"/>
    <mergeCell ref="C312:C313"/>
    <mergeCell ref="G320:I320"/>
    <mergeCell ref="J320:R320"/>
    <mergeCell ref="B320:B321"/>
    <mergeCell ref="C320:C321"/>
    <mergeCell ref="D320:D321"/>
    <mergeCell ref="E320:E321"/>
    <mergeCell ref="G357:I357"/>
    <mergeCell ref="J357:R357"/>
    <mergeCell ref="B346:B347"/>
    <mergeCell ref="C346:C347"/>
    <mergeCell ref="D346:D347"/>
    <mergeCell ref="E346:E347"/>
    <mergeCell ref="G346:I346"/>
    <mergeCell ref="J346:R346"/>
    <mergeCell ref="D376:D377"/>
    <mergeCell ref="E376:E377"/>
    <mergeCell ref="B357:B358"/>
    <mergeCell ref="C357:C358"/>
    <mergeCell ref="D357:D358"/>
    <mergeCell ref="E357:E358"/>
    <mergeCell ref="G376:I376"/>
    <mergeCell ref="J376:R376"/>
    <mergeCell ref="B412:B413"/>
    <mergeCell ref="C412:C413"/>
    <mergeCell ref="D412:D413"/>
    <mergeCell ref="E412:E413"/>
    <mergeCell ref="G412:I412"/>
    <mergeCell ref="J412:R412"/>
    <mergeCell ref="B376:B377"/>
    <mergeCell ref="C376:C377"/>
    <mergeCell ref="G467:I467"/>
    <mergeCell ref="J467:R467"/>
    <mergeCell ref="B445:B446"/>
    <mergeCell ref="C445:C446"/>
    <mergeCell ref="D445:D446"/>
    <mergeCell ref="E445:E446"/>
    <mergeCell ref="G445:I445"/>
    <mergeCell ref="J445:R445"/>
    <mergeCell ref="D478:D479"/>
    <mergeCell ref="E478:E479"/>
    <mergeCell ref="B467:B468"/>
    <mergeCell ref="C467:C468"/>
    <mergeCell ref="D467:D468"/>
    <mergeCell ref="E467:E468"/>
    <mergeCell ref="G478:I478"/>
    <mergeCell ref="J478:R478"/>
    <mergeCell ref="B516:B517"/>
    <mergeCell ref="C516:C517"/>
    <mergeCell ref="D516:D517"/>
    <mergeCell ref="E516:E517"/>
    <mergeCell ref="G516:I516"/>
    <mergeCell ref="J516:R516"/>
    <mergeCell ref="B478:B479"/>
    <mergeCell ref="C478:C479"/>
    <mergeCell ref="C32:C33"/>
    <mergeCell ref="G32:I32"/>
    <mergeCell ref="J32:R32"/>
    <mergeCell ref="D32:D33"/>
    <mergeCell ref="E32:E33"/>
    <mergeCell ref="A281:R281"/>
    <mergeCell ref="B185:B186"/>
    <mergeCell ref="C185:C186"/>
    <mergeCell ref="D185:D186"/>
    <mergeCell ref="E185:E186"/>
    <mergeCell ref="B330:B331"/>
    <mergeCell ref="C330:C331"/>
    <mergeCell ref="D330:D331"/>
    <mergeCell ref="E330:E331"/>
    <mergeCell ref="G330:I330"/>
    <mergeCell ref="J330:R330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11"/>
  <sheetViews>
    <sheetView zoomScalePageLayoutView="0" workbookViewId="0" topLeftCell="A1">
      <selection activeCell="B11" sqref="B1:B11"/>
    </sheetView>
  </sheetViews>
  <sheetFormatPr defaultColWidth="9.140625" defaultRowHeight="12.75"/>
  <sheetData>
    <row r="1" ht="15.75">
      <c r="B1" s="293">
        <v>478700</v>
      </c>
    </row>
    <row r="2" ht="15.75">
      <c r="B2" s="294">
        <v>472900</v>
      </c>
    </row>
    <row r="3" ht="15.75">
      <c r="B3" s="295">
        <v>737300</v>
      </c>
    </row>
    <row r="4" ht="15.75">
      <c r="B4" s="295">
        <v>493600</v>
      </c>
    </row>
    <row r="5" ht="15.75">
      <c r="B5" s="296">
        <v>213000</v>
      </c>
    </row>
    <row r="6" ht="15.75">
      <c r="B6" s="296">
        <v>53000</v>
      </c>
    </row>
    <row r="7" ht="15.75">
      <c r="B7" s="296">
        <v>261900</v>
      </c>
    </row>
    <row r="8" ht="15.75">
      <c r="B8" s="297">
        <v>331500</v>
      </c>
    </row>
    <row r="9" ht="15.75">
      <c r="B9" s="297">
        <v>660000</v>
      </c>
    </row>
    <row r="11" ht="12.75">
      <c r="B11" s="298">
        <f>SUM(B1:B10)</f>
        <v>3701900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R1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2020-10-01T02:19:03Z</cp:lastPrinted>
  <dcterms:created xsi:type="dcterms:W3CDTF">1996-10-14T23:33:28Z</dcterms:created>
  <dcterms:modified xsi:type="dcterms:W3CDTF">2021-04-22T20:57:18Z</dcterms:modified>
  <cp:category/>
  <cp:version/>
  <cp:contentType/>
  <cp:contentStatus/>
</cp:coreProperties>
</file>